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G:\LS2 LA Statutory Duties\School Organisation\Project - Headlands\EIA\"/>
    </mc:Choice>
  </mc:AlternateContent>
  <bookViews>
    <workbookView xWindow="240" yWindow="30" windowWidth="18960" windowHeight="7485" activeTab="4"/>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SCORE'!$A$1:$B$13</definedName>
  </definedNames>
  <calcPr calcId="152511" calcMode="manual"/>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<sst xmlns="http://schemas.openxmlformats.org/spreadsheetml/2006/main" count="187" uniqueCount="121">
  <si>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</si>
  <si>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</si>
  <si>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</si>
  <si>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</si>
  <si>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</si>
  <si>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</si>
  <si>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</si>
  <si>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</si>
  <si>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</si>
  <si>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</si>
  <si>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</si>
  <si>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</si>
  <si>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</si>
  <si>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</si>
  <si>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</si>
  <si>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</si>
  <si>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</si>
  <si>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</si>
  <si>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</si>
  <si>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</si>
  <si>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</si>
  <si>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</si>
  <si>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</si>
  <si>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</si>
  <si>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</si>
  <si>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</si>
  <si>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</si>
  <si>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</si>
  <si>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</si>
  <si>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</si>
  <si>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</si>
  <si>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</si>
  <si>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</si>
  <si>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</si>
  <si>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</si>
  <si>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</si>
  <si>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</si>
  <si>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</si>
  <si>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</si>
  <si>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</si>
  <si>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</si>
  <si>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</si>
  <si>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</si>
  <si>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</si>
  <si>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</si>
  <si>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</si>
  <si>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</si>
  <si>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</si>
  <si>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</si>
  <si>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</si>
  <si>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</si>
  <si>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</si>
  <si>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</si>
  <si>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</si>
  <si>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</si>
  <si>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</si>
  <si>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</si>
  <si>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</si>
  <si>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</si>
  <si>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</si>
  <si>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</si>
  <si>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</si>
  <si>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</si>
  <si>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</si>
  <si>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</si>
  <si>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</si>
  <si>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</si>
  <si>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</si>
  <si>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</si>
  <si>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</si>
  <si>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</si>
  <si>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</si>
  <si>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</si>
  <si>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</si>
  <si>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</si>
  <si>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</si>
  <si>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</si>
  <si>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</si>
  <si>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</si>
  <si>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</si>
  <si>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</si>
  <si>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</si>
  <si>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</si>
  <si>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</si>
  <si>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</si>
  <si>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</si>
  <si>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</si>
  <si>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</si>
  <si>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</si>
  <si>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</si>
  <si>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</si>
  <si>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</si>
  <si>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</si>
  <si>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</si>
  <si>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</si>
  <si>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</si>
  <si>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</si>
  <si>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</si>
  <si>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</si>
  <si>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</si>
  <si>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</si>
  <si>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</si>
  <si>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</si>
  <si>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</si>
  <si>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</si>
  <si>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</si>
  <si>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</si>
  <si>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</si>
  <si>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</si>
  <si>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</si>
  <si>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</si>
  <si>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</si>
  <si>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</si>
  <si>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Children &amp; Young People</t>
  </si>
  <si>
    <t>Mandy Cameron</t>
  </si>
  <si>
    <t>Learning &amp; Skills</t>
  </si>
  <si>
    <t>All</t>
  </si>
  <si>
    <t xml:space="preserve">Education Inclusion &amp; Safeguarding </t>
  </si>
  <si>
    <t>The proposals entail the de-commissioning of under-utliised specialist provision as a result of a lack of demand and because the needs of children are being met in their main stream school via outreach services.  A reconfiguration and redesign of provision for autism with the formation of a new joint communication and interaction strand with SLCN (Speech, Language and Communication needs).</t>
  </si>
  <si>
    <t>Please list your evidence/intelligence here [you can include hyperlinks to files/research/websites]:
1) Continous review of the level of demand and how children with autism are supported in both mainstream settings and specialist provision.
2) Evidence from the High Needs Review 2017
3) HR will be involved throughout the process, this will be detailed in the cabinet reports at each stage</t>
  </si>
  <si>
    <t>The Equality Act 2010 places the Council under a duty - the Public Sector Equality Duty - to have due regard to the need to achieve equality objectives when carrying out its functions. An Equalities Impact Assessment has been carried after the four week representation stage.  The proposal will enhance the central outreach offer for children with Complex Communication and Interaction Needs including Autistic Spectrum Disorder, to enable primary age children to access specialist support in their local school.  This is likely to have a positive impact for pupils and their families living in Kirklees because the aims are to strengthen existing specialist provision and outreach arrangements where they are needed, in line with demand.</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</si>
</sst>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35" fillId="0" borderId="0" xfId="0" applyFont="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21" sqref="A21"/>
    </sheetView>
  </sheetViews>
  <sheetFormatPr defaultColWidth="9.140625" defaultRowHeight="12.75" x14ac:dyDescent="0.2"/>
  <cols>
    <col min="1" max="1" width="150.7109375" style="42" customWidth="1"/>
    <col min="2" max="16384" width="9.140625" style="42"/>
  </cols>
  <sheetData>
    <row r="1" spans="1:9" ht="18" x14ac:dyDescent="0.2">
      <c r="A1" s="38" t="s">
        <v>72</v>
      </c>
      <c r="B1" s="40"/>
      <c r="C1" s="40"/>
      <c r="D1" s="40"/>
      <c r="E1" s="40"/>
      <c r="F1" s="40"/>
      <c r="G1" s="40"/>
      <c r="H1" s="40"/>
      <c r="I1" s="40"/>
    </row>
    <row r="2" spans="1:9" ht="15" x14ac:dyDescent="0.2">
      <c r="A2" s="39"/>
    </row>
    <row r="3" spans="1:9" ht="15.75" x14ac:dyDescent="0.2">
      <c r="A3" s="44" t="s">
        <v>73</v>
      </c>
    </row>
    <row r="4" spans="1:9" ht="46.5" x14ac:dyDescent="0.2">
      <c r="A4" s="45" t="s">
        <v>78</v>
      </c>
    </row>
    <row r="5" spans="1:9" ht="30.75" x14ac:dyDescent="0.2">
      <c r="A5" s="45" t="s">
        <v>79</v>
      </c>
    </row>
    <row r="6" spans="1:9" ht="15.75" x14ac:dyDescent="0.2">
      <c r="A6" s="46"/>
    </row>
    <row r="7" spans="1:9" ht="15.75" x14ac:dyDescent="0.2">
      <c r="A7" s="47" t="s">
        <v>74</v>
      </c>
    </row>
    <row r="8" spans="1:9" ht="30.75" x14ac:dyDescent="0.2">
      <c r="A8" s="48" t="s">
        <v>80</v>
      </c>
    </row>
    <row r="9" spans="1:9" ht="15.75" x14ac:dyDescent="0.2">
      <c r="A9" s="48" t="s">
        <v>81</v>
      </c>
    </row>
    <row r="10" spans="1:9" ht="15.75" x14ac:dyDescent="0.2">
      <c r="A10" s="49" t="s">
        <v>82</v>
      </c>
    </row>
    <row r="11" spans="1:9" ht="15.75" x14ac:dyDescent="0.2">
      <c r="A11" s="49" t="s">
        <v>83</v>
      </c>
    </row>
    <row r="12" spans="1:9" ht="15.75" x14ac:dyDescent="0.2">
      <c r="A12" s="49" t="s">
        <v>84</v>
      </c>
    </row>
    <row r="13" spans="1:9" ht="30.75" x14ac:dyDescent="0.2">
      <c r="A13" s="45" t="s">
        <v>85</v>
      </c>
    </row>
    <row r="14" spans="1:9" ht="15.75" x14ac:dyDescent="0.2">
      <c r="A14" s="49" t="s">
        <v>86</v>
      </c>
    </row>
    <row r="15" spans="1:9" ht="15.75" x14ac:dyDescent="0.2">
      <c r="A15" s="49" t="s">
        <v>87</v>
      </c>
    </row>
    <row r="16" spans="1:9" ht="15.75" x14ac:dyDescent="0.2">
      <c r="A16" s="49" t="s">
        <v>88</v>
      </c>
    </row>
    <row r="17" spans="1:1" ht="15.75" x14ac:dyDescent="0.2">
      <c r="A17" s="49" t="s">
        <v>89</v>
      </c>
    </row>
    <row r="18" spans="1:1" ht="15.75" x14ac:dyDescent="0.2">
      <c r="A18" s="49" t="s">
        <v>90</v>
      </c>
    </row>
    <row r="19" spans="1:1" ht="15.75" x14ac:dyDescent="0.2">
      <c r="A19" s="49" t="s">
        <v>91</v>
      </c>
    </row>
    <row r="20" spans="1:1" ht="15.75" x14ac:dyDescent="0.2">
      <c r="A20" s="49" t="s">
        <v>92</v>
      </c>
    </row>
    <row r="21" spans="1:1" ht="31.5" x14ac:dyDescent="0.2">
      <c r="A21" s="48" t="s">
        <v>93</v>
      </c>
    </row>
    <row r="22" spans="1:1" ht="30.75" x14ac:dyDescent="0.2">
      <c r="A22" s="48" t="s">
        <v>94</v>
      </c>
    </row>
    <row r="23" spans="1:1" ht="30.75" x14ac:dyDescent="0.2">
      <c r="A23" s="48" t="s">
        <v>95</v>
      </c>
    </row>
    <row r="24" spans="1:1" ht="15" x14ac:dyDescent="0.2">
      <c r="A24" s="50"/>
    </row>
    <row r="25" spans="1:1" ht="31.5" x14ac:dyDescent="0.2">
      <c r="A25" s="48" t="s">
        <v>96</v>
      </c>
    </row>
    <row r="26" spans="1:1" ht="15.75" x14ac:dyDescent="0.2">
      <c r="A26" s="46"/>
    </row>
    <row r="27" spans="1:1" ht="15.75" x14ac:dyDescent="0.2">
      <c r="A27" s="47" t="s">
        <v>75</v>
      </c>
    </row>
    <row r="28" spans="1:1" ht="15.75" x14ac:dyDescent="0.2">
      <c r="A28" s="48" t="s">
        <v>97</v>
      </c>
    </row>
    <row r="29" spans="1:1" ht="15.75" x14ac:dyDescent="0.2">
      <c r="A29" s="48" t="s">
        <v>98</v>
      </c>
    </row>
    <row r="30" spans="1:1" ht="15.75" x14ac:dyDescent="0.2">
      <c r="A30" s="51" t="s">
        <v>99</v>
      </c>
    </row>
    <row r="31" spans="1:1" ht="15.75" x14ac:dyDescent="0.2">
      <c r="A31" s="51" t="s">
        <v>100</v>
      </c>
    </row>
    <row r="32" spans="1:1" ht="15.75" x14ac:dyDescent="0.2">
      <c r="A32" s="51" t="s">
        <v>101</v>
      </c>
    </row>
    <row r="33" spans="1:2" ht="15.75" x14ac:dyDescent="0.2">
      <c r="A33" s="51" t="s">
        <v>102</v>
      </c>
    </row>
    <row r="34" spans="1:2" ht="15.75" x14ac:dyDescent="0.2">
      <c r="A34" s="51" t="s">
        <v>103</v>
      </c>
    </row>
    <row r="35" spans="1:2" ht="15" x14ac:dyDescent="0.2">
      <c r="A35" s="52"/>
    </row>
    <row r="36" spans="1:2" ht="15.75" x14ac:dyDescent="0.2">
      <c r="A36" s="47" t="s">
        <v>76</v>
      </c>
    </row>
    <row r="37" spans="1:2" ht="30.75" x14ac:dyDescent="0.2">
      <c r="A37" s="48" t="s">
        <v>104</v>
      </c>
    </row>
    <row r="38" spans="1:2" ht="30.75" x14ac:dyDescent="0.2">
      <c r="A38" s="48" t="s">
        <v>105</v>
      </c>
    </row>
    <row r="39" spans="1:2" ht="15" x14ac:dyDescent="0.2">
      <c r="A39" s="52"/>
    </row>
    <row r="40" spans="1:2" ht="15.75" x14ac:dyDescent="0.2">
      <c r="A40" s="53" t="s">
        <v>77</v>
      </c>
    </row>
    <row r="41" spans="1:2" ht="15.75" x14ac:dyDescent="0.2">
      <c r="A41" s="41" t="s">
        <v>106</v>
      </c>
      <c r="B41" s="43"/>
    </row>
    <row r="42" spans="1:2" ht="15" x14ac:dyDescent="0.2">
      <c r="A42" s="55" t="s">
        <v>107</v>
      </c>
    </row>
    <row r="43" spans="1:2" ht="15" x14ac:dyDescent="0.2">
      <c r="A43" s="54" t="s">
        <v>108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opLeftCell="A2" zoomScale="115" zoomScaleNormal="115" workbookViewId="0">
      <selection activeCell="D7" sqref="D7:H7"/>
    </sheetView>
  </sheetViews>
  <sheetFormatPr defaultColWidth="9.140625"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0" t="s">
        <v>1</v>
      </c>
      <c r="B4" s="70"/>
      <c r="C4" s="70"/>
      <c r="D4" s="71" t="s">
        <v>4</v>
      </c>
      <c r="E4" s="72"/>
      <c r="F4" s="72"/>
      <c r="G4" s="72"/>
      <c r="H4" s="73"/>
    </row>
    <row r="5" spans="1:8" ht="30.75" customHeight="1" x14ac:dyDescent="0.2">
      <c r="A5" s="65" t="s">
        <v>113</v>
      </c>
      <c r="B5" s="65"/>
      <c r="C5" s="65"/>
      <c r="D5" s="61" t="s">
        <v>114</v>
      </c>
      <c r="E5" s="62"/>
      <c r="F5" s="62"/>
      <c r="G5" s="62"/>
      <c r="H5" s="63"/>
    </row>
    <row r="6" spans="1:8" ht="15" x14ac:dyDescent="0.25">
      <c r="A6" s="70" t="s">
        <v>2</v>
      </c>
      <c r="B6" s="70"/>
      <c r="C6" s="70"/>
      <c r="D6" s="71" t="s">
        <v>5</v>
      </c>
      <c r="E6" s="72"/>
      <c r="F6" s="72"/>
      <c r="G6" s="72"/>
      <c r="H6" s="73"/>
    </row>
    <row r="7" spans="1:8" ht="24.75" customHeight="1" x14ac:dyDescent="0.2">
      <c r="A7" s="65" t="s">
        <v>115</v>
      </c>
      <c r="B7" s="65"/>
      <c r="C7" s="65"/>
      <c r="D7" s="61"/>
      <c r="E7" s="62"/>
      <c r="F7" s="62"/>
      <c r="G7" s="62"/>
      <c r="H7" s="63"/>
    </row>
    <row r="8" spans="1:8" ht="15" x14ac:dyDescent="0.25">
      <c r="A8" s="70" t="s">
        <v>3</v>
      </c>
      <c r="B8" s="70"/>
      <c r="C8" s="70"/>
      <c r="D8" s="71" t="s">
        <v>6</v>
      </c>
      <c r="E8" s="72"/>
      <c r="F8" s="72"/>
      <c r="G8" s="72"/>
      <c r="H8" s="73"/>
    </row>
    <row r="9" spans="1:8" ht="32.25" customHeight="1" x14ac:dyDescent="0.2">
      <c r="A9" s="67" t="s">
        <v>117</v>
      </c>
      <c r="B9" s="68"/>
      <c r="C9" s="69"/>
      <c r="D9" s="64"/>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B1" zoomScale="115" zoomScaleNormal="115" workbookViewId="0">
      <selection activeCell="I2" sqref="I2:I7"/>
    </sheetView>
  </sheetViews>
  <sheetFormatPr defaultColWidth="9.140625" defaultRowHeight="14.25" x14ac:dyDescent="0.2"/>
  <cols>
    <col min="1" max="1" width="11.42578125" style="3" customWidth="1"/>
    <col min="2" max="7" width="9.140625" style="3"/>
    <col min="8" max="8" width="18.5703125" style="3" customWidth="1"/>
    <col min="9" max="9" width="11" style="31" customWidth="1"/>
    <col min="10" max="10" width="12.5703125" style="31" customWidth="1"/>
    <col min="11" max="14" width="9.140625" style="31" customWidth="1"/>
    <col min="15" max="16384" width="9.140625" style="3"/>
  </cols>
  <sheetData>
    <row r="1" spans="1:14" ht="40.5" customHeight="1" x14ac:dyDescent="0.2">
      <c r="A1" s="81" t="s">
        <v>7</v>
      </c>
      <c r="B1" s="81"/>
      <c r="C1" s="81"/>
      <c r="D1" s="81"/>
      <c r="E1" s="81"/>
      <c r="F1" s="81"/>
      <c r="G1" s="81"/>
      <c r="H1" s="10" t="s">
        <v>60</v>
      </c>
      <c r="I1" s="31" t="s">
        <v>39</v>
      </c>
      <c r="J1" s="31" t="s">
        <v>40</v>
      </c>
    </row>
    <row r="2" spans="1:14" ht="30" customHeight="1" x14ac:dyDescent="0.2">
      <c r="A2" s="82" t="s">
        <v>8</v>
      </c>
      <c r="B2" s="82"/>
      <c r="C2" s="82"/>
      <c r="D2" s="82"/>
      <c r="E2" s="82"/>
      <c r="F2" s="82"/>
      <c r="G2" s="82"/>
      <c r="H2" s="17" t="s">
        <v>40</v>
      </c>
      <c r="I2" s="31">
        <f>IF($H2&lt;&gt;"YES",0,2)</f>
        <v>0</v>
      </c>
      <c r="J2" s="31">
        <f>IF($H2&lt;&gt;"No",0,0)</f>
        <v>0</v>
      </c>
      <c r="K2" s="31" t="s">
        <v>48</v>
      </c>
      <c r="N2" s="31" t="s">
        <v>39</v>
      </c>
    </row>
    <row r="3" spans="1:14" ht="26.25" customHeight="1" x14ac:dyDescent="0.2">
      <c r="A3" s="82" t="s">
        <v>9</v>
      </c>
      <c r="B3" s="82"/>
      <c r="C3" s="82"/>
      <c r="D3" s="82"/>
      <c r="E3" s="82"/>
      <c r="F3" s="82"/>
      <c r="G3" s="82"/>
      <c r="H3" s="17" t="s">
        <v>40</v>
      </c>
      <c r="I3" s="31">
        <f>IF($H3&lt;&gt;"YES",0,-2)</f>
        <v>0</v>
      </c>
      <c r="J3" s="31">
        <f t="shared" ref="J3:J7" si="0">IF($H3&lt;&gt;"No",0,0)</f>
        <v>0</v>
      </c>
      <c r="K3" s="31" t="s">
        <v>49</v>
      </c>
      <c r="N3" s="31" t="s">
        <v>40</v>
      </c>
    </row>
    <row r="4" spans="1:14" ht="27" customHeight="1" x14ac:dyDescent="0.2">
      <c r="A4" s="82" t="s">
        <v>10</v>
      </c>
      <c r="B4" s="82"/>
      <c r="C4" s="82"/>
      <c r="D4" s="82"/>
      <c r="E4" s="82"/>
      <c r="F4" s="82"/>
      <c r="G4" s="82"/>
      <c r="H4" s="17" t="s">
        <v>40</v>
      </c>
      <c r="I4" s="31">
        <f>IF($H4&lt;&gt;"YES",0,-2)</f>
        <v>0</v>
      </c>
      <c r="J4" s="31">
        <f t="shared" si="0"/>
        <v>0</v>
      </c>
      <c r="K4" s="31" t="s">
        <v>49</v>
      </c>
    </row>
    <row r="5" spans="1:14" ht="27" customHeight="1" x14ac:dyDescent="0.2">
      <c r="A5" s="82" t="s">
        <v>11</v>
      </c>
      <c r="B5" s="82"/>
      <c r="C5" s="82"/>
      <c r="D5" s="82"/>
      <c r="E5" s="82"/>
      <c r="F5" s="82"/>
      <c r="G5" s="82"/>
      <c r="H5" s="17" t="s">
        <v>40</v>
      </c>
      <c r="I5" s="31">
        <f t="shared" ref="I5" si="1">IF($H5&lt;&gt;"YES",0,2)</f>
        <v>0</v>
      </c>
      <c r="J5" s="31">
        <f t="shared" si="0"/>
        <v>0</v>
      </c>
      <c r="K5" s="31" t="s">
        <v>48</v>
      </c>
    </row>
    <row r="6" spans="1:14" ht="28.5" customHeight="1" x14ac:dyDescent="0.2">
      <c r="A6" s="82" t="s">
        <v>71</v>
      </c>
      <c r="B6" s="82"/>
      <c r="C6" s="82"/>
      <c r="D6" s="82"/>
      <c r="E6" s="82"/>
      <c r="F6" s="82"/>
      <c r="G6" s="82"/>
      <c r="H6" s="17" t="s">
        <v>39</v>
      </c>
      <c r="I6" s="31">
        <f>IF($H6&lt;&gt;"YES",0,-2)</f>
        <v>-2</v>
      </c>
      <c r="J6" s="31">
        <f t="shared" si="0"/>
        <v>0</v>
      </c>
      <c r="K6" s="31" t="s">
        <v>49</v>
      </c>
    </row>
    <row r="7" spans="1:14" ht="30.75" customHeight="1" x14ac:dyDescent="0.2">
      <c r="A7" s="74" t="s">
        <v>12</v>
      </c>
      <c r="B7" s="74"/>
      <c r="C7" s="74"/>
      <c r="D7" s="74"/>
      <c r="E7" s="74"/>
      <c r="F7" s="74"/>
      <c r="G7" s="74"/>
      <c r="H7" s="17" t="s">
        <v>40</v>
      </c>
      <c r="I7" s="31">
        <f>IF($H7&lt;&gt;"YES",0,-2)</f>
        <v>0</v>
      </c>
      <c r="J7" s="31">
        <f t="shared" si="0"/>
        <v>0</v>
      </c>
      <c r="K7" s="31" t="s">
        <v>49</v>
      </c>
    </row>
    <row r="8" spans="1:14" ht="33" customHeight="1" x14ac:dyDescent="0.25">
      <c r="A8" s="75" t="s">
        <v>13</v>
      </c>
      <c r="B8" s="76"/>
      <c r="C8" s="76"/>
      <c r="D8" s="76"/>
      <c r="E8" s="76"/>
      <c r="F8" s="76"/>
      <c r="G8" s="76"/>
      <c r="H8" s="77"/>
      <c r="I8" s="31">
        <f>SUM(I2:I7)</f>
        <v>-2</v>
      </c>
      <c r="J8" s="31">
        <f>SUM(J2:J7)</f>
        <v>0</v>
      </c>
      <c r="K8" s="31" t="s">
        <v>50</v>
      </c>
    </row>
    <row r="9" spans="1:14" ht="76.5" customHeight="1" x14ac:dyDescent="0.2">
      <c r="A9" s="78" t="s">
        <v>118</v>
      </c>
      <c r="B9" s="79"/>
      <c r="C9" s="79"/>
      <c r="D9" s="79"/>
      <c r="E9" s="79"/>
      <c r="F9" s="79"/>
      <c r="G9" s="79"/>
      <c r="H9" s="80"/>
      <c r="I9" s="32" t="s">
        <v>52</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zoomScaleNormal="100" workbookViewId="0">
      <selection activeCell="I2" sqref="I2"/>
    </sheetView>
  </sheetViews>
  <sheetFormatPr defaultRowHeight="15" x14ac:dyDescent="0.25"/>
  <cols>
    <col min="2" max="2" width="14.28515625" customWidth="1"/>
    <col min="3" max="3" width="52" customWidth="1"/>
    <col min="4" max="4" width="29" customWidth="1"/>
    <col min="5" max="11" width="9.140625" style="33" customWidth="1"/>
  </cols>
  <sheetData>
    <row r="1" spans="1:16" ht="20.100000000000001" customHeight="1" x14ac:dyDescent="0.25">
      <c r="A1" s="94" t="s">
        <v>20</v>
      </c>
      <c r="B1" s="95"/>
      <c r="C1" s="96"/>
      <c r="D1" s="21" t="s">
        <v>19</v>
      </c>
    </row>
    <row r="2" spans="1:16" ht="20.100000000000001" customHeight="1" x14ac:dyDescent="0.25">
      <c r="A2" s="97"/>
      <c r="B2" s="98"/>
      <c r="C2" s="99"/>
      <c r="D2" s="22" t="s">
        <v>64</v>
      </c>
      <c r="E2" s="34">
        <v>2</v>
      </c>
      <c r="F2" s="34">
        <v>1</v>
      </c>
      <c r="G2" s="34">
        <v>0</v>
      </c>
      <c r="H2" s="34">
        <v>-1</v>
      </c>
      <c r="I2" s="34" t="s">
        <v>70</v>
      </c>
      <c r="K2" s="33" t="s">
        <v>67</v>
      </c>
    </row>
    <row r="3" spans="1:16" ht="30" customHeight="1" x14ac:dyDescent="0.25">
      <c r="A3" s="100" t="s">
        <v>21</v>
      </c>
      <c r="B3" s="100"/>
      <c r="C3" s="100"/>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102" t="s">
        <v>22</v>
      </c>
      <c r="B4" s="103"/>
      <c r="C4" s="104"/>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102" t="s">
        <v>24</v>
      </c>
      <c r="B5" s="103"/>
      <c r="C5" s="104"/>
      <c r="D5" s="23" t="s">
        <v>116</v>
      </c>
      <c r="E5" s="33">
        <f t="shared" si="0"/>
        <v>0</v>
      </c>
      <c r="F5" s="33">
        <f t="shared" si="1"/>
        <v>0</v>
      </c>
      <c r="G5" s="33">
        <f t="shared" si="2"/>
        <v>0</v>
      </c>
      <c r="H5" s="33">
        <f t="shared" si="3"/>
        <v>0</v>
      </c>
      <c r="I5" s="33">
        <f t="shared" si="4"/>
        <v>0</v>
      </c>
      <c r="K5" s="33" t="s">
        <v>17</v>
      </c>
    </row>
    <row r="6" spans="1:16" ht="30" customHeight="1" x14ac:dyDescent="0.25">
      <c r="A6" s="101" t="s">
        <v>23</v>
      </c>
      <c r="B6" s="101"/>
      <c r="C6" s="101"/>
      <c r="D6" s="23" t="s">
        <v>16</v>
      </c>
      <c r="E6" s="33">
        <f t="shared" si="0"/>
        <v>0</v>
      </c>
      <c r="F6" s="33">
        <f t="shared" si="1"/>
        <v>0</v>
      </c>
      <c r="G6" s="33">
        <f t="shared" si="2"/>
        <v>0</v>
      </c>
      <c r="H6" s="33">
        <f t="shared" si="3"/>
        <v>0</v>
      </c>
      <c r="I6" s="33">
        <f t="shared" si="4"/>
        <v>0</v>
      </c>
      <c r="K6" s="33" t="s">
        <v>68</v>
      </c>
    </row>
    <row r="7" spans="1:16" ht="30" customHeight="1" x14ac:dyDescent="0.25">
      <c r="A7" s="105" t="s">
        <v>25</v>
      </c>
      <c r="B7" s="105"/>
      <c r="C7" s="105"/>
      <c r="D7" s="23" t="s">
        <v>16</v>
      </c>
      <c r="E7" s="33">
        <f t="shared" si="0"/>
        <v>0</v>
      </c>
      <c r="F7" s="33">
        <f t="shared" si="1"/>
        <v>0</v>
      </c>
      <c r="G7" s="33">
        <f t="shared" si="2"/>
        <v>0</v>
      </c>
      <c r="H7" s="33">
        <f t="shared" si="3"/>
        <v>0</v>
      </c>
      <c r="I7" s="33">
        <f t="shared" si="4"/>
        <v>0</v>
      </c>
      <c r="K7" s="33" t="s">
        <v>18</v>
      </c>
    </row>
    <row r="8" spans="1:16" ht="30" customHeight="1" x14ac:dyDescent="0.25">
      <c r="A8" s="100" t="s">
        <v>26</v>
      </c>
      <c r="B8" s="100"/>
      <c r="C8" s="100"/>
      <c r="D8" s="92" t="s">
        <v>64</v>
      </c>
    </row>
    <row r="9" spans="1:16" ht="37.5" customHeight="1" thickBot="1" x14ac:dyDescent="0.3">
      <c r="A9" s="89" t="s">
        <v>66</v>
      </c>
      <c r="B9" s="90"/>
      <c r="C9" s="91"/>
      <c r="D9" s="93"/>
      <c r="P9" s="20"/>
    </row>
    <row r="10" spans="1:16" ht="30" customHeight="1" thickBot="1" x14ac:dyDescent="0.3">
      <c r="A10" s="6"/>
      <c r="B10" s="87"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8"/>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87"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8"/>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85"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6"/>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5"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6"/>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5"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6"/>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7"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8"/>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85"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6"/>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7"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8"/>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5"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6"/>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51</v>
      </c>
    </row>
    <row r="30" spans="1:10" x14ac:dyDescent="0.25">
      <c r="G30" s="83" t="s">
        <v>52</v>
      </c>
      <c r="H30" s="84"/>
      <c r="I30" s="36">
        <f>SUM(E28:I28)</f>
        <v>0</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abSelected="1" topLeftCell="A4" zoomScaleNormal="100" workbookViewId="0">
      <selection activeCell="A11" sqref="A11:B11"/>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8" t="s">
        <v>47</v>
      </c>
      <c r="B1" s="109"/>
      <c r="C1" s="22" t="s">
        <v>60</v>
      </c>
    </row>
    <row r="2" spans="1:17" ht="30" customHeight="1" x14ac:dyDescent="0.25">
      <c r="A2" s="107" t="s">
        <v>38</v>
      </c>
      <c r="B2" s="107"/>
      <c r="C2" s="5" t="s">
        <v>39</v>
      </c>
      <c r="D2" s="56">
        <f>IF($C2&lt;&gt;"YES",0,2)</f>
        <v>2</v>
      </c>
      <c r="E2" s="56">
        <f>IF($C2&lt;&gt;"NO",0,-2)</f>
        <v>0</v>
      </c>
      <c r="H2" s="56" t="s">
        <v>39</v>
      </c>
    </row>
    <row r="3" spans="1:17" ht="30" customHeight="1" x14ac:dyDescent="0.25">
      <c r="A3" s="106" t="s">
        <v>41</v>
      </c>
      <c r="B3" s="11" t="s">
        <v>42</v>
      </c>
      <c r="C3" s="5" t="s">
        <v>39</v>
      </c>
      <c r="D3" s="56">
        <f>IF(C3&lt;&gt;"YES",0,2)</f>
        <v>2</v>
      </c>
      <c r="E3" s="56">
        <f t="shared" ref="E3:E6" si="0">IF($C3&lt;&gt;"NO",0,-2)</f>
        <v>0</v>
      </c>
      <c r="H3" s="56" t="s">
        <v>40</v>
      </c>
      <c r="O3" s="30"/>
      <c r="P3" s="30"/>
      <c r="Q3" s="30"/>
    </row>
    <row r="4" spans="1:17" ht="30" customHeight="1" x14ac:dyDescent="0.25">
      <c r="A4" s="106"/>
      <c r="B4" s="11" t="s">
        <v>43</v>
      </c>
      <c r="C4" s="5" t="s">
        <v>39</v>
      </c>
      <c r="D4" s="56">
        <f>IF(C4&lt;&gt;"YES",0,2)</f>
        <v>2</v>
      </c>
      <c r="E4" s="56">
        <f t="shared" si="0"/>
        <v>0</v>
      </c>
      <c r="O4" s="30"/>
      <c r="P4" s="30"/>
      <c r="Q4" s="30"/>
    </row>
    <row r="5" spans="1:17" ht="30" customHeight="1" x14ac:dyDescent="0.25">
      <c r="A5" s="106"/>
      <c r="B5" s="11" t="s">
        <v>44</v>
      </c>
      <c r="C5" s="5" t="s">
        <v>39</v>
      </c>
      <c r="D5" s="56">
        <f>IF(C5&lt;&gt;"YES",0,2)</f>
        <v>2</v>
      </c>
      <c r="E5" s="56">
        <f t="shared" si="0"/>
        <v>0</v>
      </c>
    </row>
    <row r="6" spans="1:17" ht="30" customHeight="1" x14ac:dyDescent="0.25">
      <c r="A6" s="106"/>
      <c r="B6" s="11" t="s">
        <v>45</v>
      </c>
      <c r="C6" s="5" t="s">
        <v>39</v>
      </c>
      <c r="D6" s="56">
        <f>IF(C6&lt;&gt;"YES",0,2)</f>
        <v>2</v>
      </c>
      <c r="E6" s="56">
        <f t="shared" si="0"/>
        <v>0</v>
      </c>
    </row>
    <row r="7" spans="1:17" ht="118.5" customHeight="1" x14ac:dyDescent="0.25">
      <c r="A7" s="78" t="s">
        <v>119</v>
      </c>
      <c r="B7" s="79"/>
      <c r="C7" s="80"/>
    </row>
    <row r="8" spans="1:17" ht="15.75" customHeight="1" x14ac:dyDescent="0.25">
      <c r="A8" s="113"/>
      <c r="B8" s="113"/>
      <c r="C8" s="113"/>
      <c r="D8" s="56">
        <f>SUM(D2:D6)</f>
        <v>10</v>
      </c>
      <c r="E8" s="56">
        <f>SUM(E2:E6)</f>
        <v>0</v>
      </c>
      <c r="F8" s="56" t="s">
        <v>51</v>
      </c>
    </row>
    <row r="9" spans="1:17" ht="30" customHeight="1" x14ac:dyDescent="0.25">
      <c r="A9" s="111"/>
      <c r="B9" s="112"/>
      <c r="C9" s="22" t="s">
        <v>64</v>
      </c>
    </row>
    <row r="10" spans="1:17" ht="30" customHeight="1" x14ac:dyDescent="0.25">
      <c r="A10" s="107" t="s">
        <v>46</v>
      </c>
      <c r="B10" s="107"/>
      <c r="C10" s="19" t="s">
        <v>61</v>
      </c>
      <c r="D10" s="56">
        <f>IF(C10&lt;&gt;"FULLY",0,2)</f>
        <v>2</v>
      </c>
      <c r="E10" s="56">
        <f>IF($C10&lt;&gt;"TO SOME EXTENT",0,0)</f>
        <v>0</v>
      </c>
      <c r="F10" s="56">
        <f>IF($C10&lt;&gt;"NOT AT ALL",0,-2)</f>
        <v>0</v>
      </c>
      <c r="H10" s="56" t="s">
        <v>61</v>
      </c>
    </row>
    <row r="11" spans="1:17" ht="186.75" customHeight="1" x14ac:dyDescent="0.25">
      <c r="A11" s="100" t="s">
        <v>120</v>
      </c>
      <c r="B11" s="105"/>
      <c r="C11" s="5" t="s">
        <v>61</v>
      </c>
      <c r="D11" s="56">
        <f>IF(C11&lt;&gt;"FULLY",0,2)</f>
        <v>2</v>
      </c>
      <c r="E11" s="56">
        <f>IF($C11&lt;&gt;"TO SOME EXTENT",0,0)</f>
        <v>0</v>
      </c>
      <c r="F11" s="56">
        <f>IF($C11&lt;&gt;"NOT AT ALL",0,-2)</f>
        <v>0</v>
      </c>
      <c r="H11" s="56" t="s">
        <v>62</v>
      </c>
    </row>
    <row r="12" spans="1:17" x14ac:dyDescent="0.25">
      <c r="D12" s="56">
        <f>SUM(D10:D11)</f>
        <v>4</v>
      </c>
      <c r="E12" s="56">
        <f>SUM(E10:E11)</f>
        <v>0</v>
      </c>
      <c r="F12" s="56">
        <f t="shared" ref="F12" si="1">SUM(F10:F11)</f>
        <v>0</v>
      </c>
      <c r="G12" s="56" t="s">
        <v>53</v>
      </c>
      <c r="H12" s="56" t="s">
        <v>63</v>
      </c>
    </row>
    <row r="15" spans="1:17" x14ac:dyDescent="0.25">
      <c r="E15" s="110" t="s">
        <v>54</v>
      </c>
      <c r="F15" s="110"/>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zoomScaleNormal="100" workbookViewId="0">
      <selection activeCell="A6" sqref="A6"/>
    </sheetView>
  </sheetViews>
  <sheetFormatPr defaultRowHeight="15" x14ac:dyDescent="0.25"/>
  <cols>
    <col min="1" max="2" width="44.28515625" customWidth="1"/>
  </cols>
  <sheetData>
    <row r="1" spans="1:6" ht="18.75" x14ac:dyDescent="0.3">
      <c r="A1" s="29" t="s">
        <v>69</v>
      </c>
    </row>
    <row r="2" spans="1:6" ht="30" customHeight="1" thickBot="1" x14ac:dyDescent="0.3">
      <c r="A2" s="12"/>
    </row>
    <row r="3" spans="1:6" ht="15" customHeight="1" thickBot="1" x14ac:dyDescent="0.3">
      <c r="A3" s="18" t="s">
        <v>55</v>
      </c>
      <c r="B3" s="37" t="s">
        <v>56</v>
      </c>
      <c r="D3" s="114"/>
      <c r="E3" s="114"/>
      <c r="F3" s="114"/>
    </row>
    <row r="4" spans="1:6" ht="15" customHeight="1" x14ac:dyDescent="0.25">
      <c r="A4" s="13" t="s">
        <v>57</v>
      </c>
      <c r="B4" s="15" t="s">
        <v>57</v>
      </c>
      <c r="D4" s="25"/>
      <c r="E4" s="25"/>
      <c r="F4" s="114"/>
    </row>
    <row r="5" spans="1:6" ht="30" customHeight="1" thickBot="1" x14ac:dyDescent="0.3">
      <c r="A5" s="14" t="s">
        <v>58</v>
      </c>
      <c r="B5" s="16" t="s">
        <v>59</v>
      </c>
      <c r="D5" s="26"/>
      <c r="E5" s="26"/>
      <c r="F5" s="26"/>
    </row>
    <row r="6" spans="1:6" ht="21" thickBot="1" x14ac:dyDescent="0.3">
      <c r="A6" s="27">
        <f>'SECTION 1'!J9+'SECTION 2'!I30</f>
        <v>-2</v>
      </c>
      <c r="B6" s="28">
        <f>'SECTION 2'!I30+'SECTION 3'!G15</f>
        <v>14</v>
      </c>
      <c r="D6" s="26"/>
      <c r="E6" s="26"/>
      <c r="F6" s="26"/>
    </row>
    <row r="7" spans="1:6" ht="20.25" x14ac:dyDescent="0.25">
      <c r="A7" s="57" t="s">
        <v>109</v>
      </c>
      <c r="B7" s="58" t="s">
        <v>109</v>
      </c>
      <c r="D7" s="26"/>
      <c r="E7" s="26"/>
      <c r="F7" s="26"/>
    </row>
    <row r="8" spans="1:6" ht="21" thickBot="1" x14ac:dyDescent="0.3">
      <c r="A8" s="59" t="s">
        <v>110</v>
      </c>
      <c r="B8" s="60" t="s">
        <v>111</v>
      </c>
    </row>
    <row r="9" spans="1:6" ht="21" x14ac:dyDescent="0.25">
      <c r="A9" s="115" t="s">
        <v>65</v>
      </c>
      <c r="B9" s="115"/>
    </row>
    <row r="10" spans="1:6" ht="42" customHeight="1" x14ac:dyDescent="0.25">
      <c r="A10" s="116" t="s">
        <v>112</v>
      </c>
      <c r="B10" s="116"/>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Your details</vt:lpstr>
      <vt:lpstr>SECTION 1</vt:lpstr>
      <vt:lpstr>SECTION 2</vt:lpstr>
      <vt:lpstr>SECTION 3</vt:lpstr>
      <vt:lpstr>FINAL SCORE</vt:lpstr>
      <vt:lpstr>Introduction!OLE_LINK1</vt:lpstr>
      <vt:lpstr>'FINAL SCORE'!Print_Area</vt:lpstr>
    </vt:vector>
  </TitlesOfParts>
  <Manager>Mandy Cameron</Manager>
  <Company>Kirkles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Headlands CE (VC) JI&amp;N School</dc:title>
  <dc:subject>EIA after non statutory Consultation</dc:subject>
  <dc:creator>Martin Wilby</dc:creator>
  <cp:keywords>Decommission Specialist Provision</cp:keywords>
  <cp:lastModifiedBy>Donna Jowett</cp:lastModifiedBy>
  <cp:lastPrinted>2016-10-11T09:41:29Z</cp:lastPrinted>
  <dcterms:created xsi:type="dcterms:W3CDTF">2016-04-19T12:09:38Z</dcterms:created>
  <dcterms:modified xsi:type="dcterms:W3CDTF">2018-12-18T12:49:13Z</dcterms:modified>
  <cp:category>inclusion and Safeguarding</cp:category>
</cp:coreProperties>
</file>