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<sst xmlns="http://schemas.openxmlformats.org/spreadsheetml/2006/main" count="188" uniqueCount="122">
  <si>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</si>
  <si>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</si>
  <si>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</si>
  <si>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</si>
  <si>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</si>
  <si>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</si>
  <si>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</si>
  <si>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</si>
  <si>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</si>
  <si>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</si>
  <si>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</si>
  <si>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</si>
  <si>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</si>
  <si>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</si>
  <si>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</si>
  <si>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</si>
  <si>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</si>
  <si>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</si>
  <si>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</si>
  <si>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</si>
  <si>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</si>
  <si>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</si>
  <si>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</si>
  <si>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</si>
  <si>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</si>
  <si>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</si>
  <si>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</si>
  <si>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</si>
  <si>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</si>
  <si>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</si>
  <si>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</si>
  <si>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</si>
  <si>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</si>
  <si>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</si>
  <si>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</si>
  <si>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</si>
  <si>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</si>
  <si>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</si>
  <si>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</si>
  <si>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</si>
  <si>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</si>
  <si>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</si>
  <si>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</si>
  <si>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</si>
  <si>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</si>
  <si>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</si>
  <si>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</si>
  <si>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</si>
  <si>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</si>
  <si>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</si>
  <si>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</si>
  <si>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</si>
  <si>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</si>
  <si>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</si>
  <si>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</si>
  <si>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</si>
  <si>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</si>
  <si>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</si>
  <si>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</si>
  <si>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</si>
  <si>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</si>
  <si>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</si>
  <si>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</si>
  <si>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</si>
  <si>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</si>
  <si>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</si>
  <si>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</si>
  <si>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</si>
  <si>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</si>
  <si>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</si>
  <si>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</si>
  <si>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</si>
  <si>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</si>
  <si>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</si>
  <si>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</si>
  <si>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</si>
  <si>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</si>
  <si>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</si>
  <si>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</si>
  <si>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</si>
  <si>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</si>
  <si>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</si>
  <si>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</si>
  <si>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</si>
  <si>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</si>
  <si>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</si>
  <si>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</si>
  <si>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</si>
  <si>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</si>
  <si>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</si>
  <si>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</si>
  <si>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</si>
  <si>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</si>
  <si>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</si>
  <si>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</si>
  <si>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</si>
  <si>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</si>
  <si>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</si>
  <si>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</si>
  <si>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</si>
  <si>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</si>
  <si>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</si>
  <si>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</si>
  <si>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</si>
  <si>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</si>
  <si>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</si>
  <si>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</si>
  <si>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</si>
  <si>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</si>
  <si>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</si>
  <si>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</si>
  <si>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</si>
  <si>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</si>
  <si>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</si>
  <si>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</si>
  <si>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</si>
  <si>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all</t>
  </si>
  <si>
    <t xml:space="preserve">Please list your evidence/intelligence here [you can include hyperlinks to files/research/websites]:                     Ongoing close monitoring of this service indicates that introducing improved clinical oversight of the service has improved outcomes for service users alongside achieving cost savings.  A new role has been developed and a qualified occupational therapist has been recruited to help provide clinical guidance for the equipment service. This will help to ensure that people receive the right kind of equipment, appropriate to meet their needs.
</t>
  </si>
  <si>
    <t>The reduced spend will be achieved through the new approach to clinical oversight to ensure that equipment supplied meets needs at best price.</t>
  </si>
  <si>
    <t>Stewart Horn</t>
  </si>
  <si>
    <t>Korrina Campbell</t>
  </si>
  <si>
    <t>EX AS9 Adults &amp; Public Health</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</si>
</sst>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2">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0" xfId="0" applyFont="1" applyAlignment="1">
      <alignment vertical="top"/>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15"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O2" sqref="O2"/>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7" t="s">
        <v>14</v>
      </c>
      <c r="B2" s="67"/>
      <c r="C2" s="67"/>
      <c r="D2" s="67"/>
      <c r="E2" s="67"/>
      <c r="F2" s="67"/>
      <c r="G2" s="67"/>
      <c r="H2" s="67"/>
    </row>
    <row r="4" spans="1:8" ht="15" x14ac:dyDescent="0.25">
      <c r="A4" s="74" t="s">
        <v>1</v>
      </c>
      <c r="B4" s="74"/>
      <c r="C4" s="74"/>
      <c r="D4" s="75" t="s">
        <v>4</v>
      </c>
      <c r="E4" s="76"/>
      <c r="F4" s="76"/>
      <c r="G4" s="76"/>
      <c r="H4" s="77"/>
    </row>
    <row r="5" spans="1:8" ht="30.75" customHeight="1" x14ac:dyDescent="0.2">
      <c r="A5" s="71" t="s">
        <v>114</v>
      </c>
      <c r="B5" s="72"/>
      <c r="C5" s="73"/>
      <c r="D5" s="62" t="s">
        <v>120</v>
      </c>
      <c r="E5" s="63"/>
      <c r="F5" s="63"/>
      <c r="G5" s="63"/>
      <c r="H5" s="64"/>
    </row>
    <row r="6" spans="1:8" ht="15" x14ac:dyDescent="0.25">
      <c r="A6" s="74" t="s">
        <v>2</v>
      </c>
      <c r="B6" s="74"/>
      <c r="C6" s="74"/>
      <c r="D6" s="75" t="s">
        <v>5</v>
      </c>
      <c r="E6" s="76"/>
      <c r="F6" s="76"/>
      <c r="G6" s="76"/>
      <c r="H6" s="77"/>
    </row>
    <row r="7" spans="1:8" ht="24.75" customHeight="1" x14ac:dyDescent="0.2">
      <c r="A7" s="62" t="s">
        <v>115</v>
      </c>
      <c r="B7" s="63"/>
      <c r="C7" s="64"/>
      <c r="D7" s="62" t="s">
        <v>119</v>
      </c>
      <c r="E7" s="63"/>
      <c r="F7" s="63"/>
      <c r="G7" s="63"/>
      <c r="H7" s="64"/>
    </row>
    <row r="8" spans="1:8" ht="15" x14ac:dyDescent="0.25">
      <c r="A8" s="74" t="s">
        <v>3</v>
      </c>
      <c r="B8" s="74"/>
      <c r="C8" s="74"/>
      <c r="D8" s="75" t="s">
        <v>6</v>
      </c>
      <c r="E8" s="76"/>
      <c r="F8" s="76"/>
      <c r="G8" s="76"/>
      <c r="H8" s="77"/>
    </row>
    <row r="9" spans="1:8" ht="25.5" customHeight="1" x14ac:dyDescent="0.2">
      <c r="A9" s="68" t="s">
        <v>121</v>
      </c>
      <c r="B9" s="69"/>
      <c r="C9" s="70"/>
      <c r="D9" s="65">
        <v>43119</v>
      </c>
      <c r="E9" s="66"/>
      <c r="F9" s="66"/>
      <c r="G9" s="66"/>
      <c r="H9" s="66"/>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3"/>
  <sheetViews>
    <sheetView zoomScale="115" zoomScaleNormal="115" workbookViewId="0">
      <selection activeCell="Q15" sqref="Q15"/>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6" ht="40.5" customHeight="1" x14ac:dyDescent="0.2">
      <c r="A1" s="82" t="s">
        <v>7</v>
      </c>
      <c r="B1" s="82"/>
      <c r="C1" s="82"/>
      <c r="D1" s="82"/>
      <c r="E1" s="82"/>
      <c r="F1" s="82"/>
      <c r="G1" s="82"/>
      <c r="H1" s="10" t="s">
        <v>61</v>
      </c>
      <c r="I1" s="31" t="s">
        <v>39</v>
      </c>
      <c r="J1" s="31" t="s">
        <v>40</v>
      </c>
    </row>
    <row r="2" spans="1:16" ht="30" customHeight="1" x14ac:dyDescent="0.2">
      <c r="A2" s="83" t="s">
        <v>8</v>
      </c>
      <c r="B2" s="83"/>
      <c r="C2" s="83"/>
      <c r="D2" s="83"/>
      <c r="E2" s="83"/>
      <c r="F2" s="83"/>
      <c r="G2" s="83"/>
      <c r="H2" s="17" t="s">
        <v>39</v>
      </c>
      <c r="I2" s="31">
        <f>IF($H2&lt;&gt;"YES",0,2)</f>
        <v>2</v>
      </c>
      <c r="J2" s="31">
        <f>IF($H2&lt;&gt;"No",0,0)</f>
        <v>0</v>
      </c>
      <c r="K2" s="31" t="s">
        <v>49</v>
      </c>
      <c r="N2" s="31" t="s">
        <v>39</v>
      </c>
    </row>
    <row r="3" spans="1:16" ht="26.25" customHeight="1" x14ac:dyDescent="0.2">
      <c r="A3" s="83" t="s">
        <v>9</v>
      </c>
      <c r="B3" s="83"/>
      <c r="C3" s="83"/>
      <c r="D3" s="83"/>
      <c r="E3" s="83"/>
      <c r="F3" s="83"/>
      <c r="G3" s="83"/>
      <c r="H3" s="17" t="s">
        <v>40</v>
      </c>
      <c r="I3" s="31">
        <f>IF($H3&lt;&gt;"YES",0,-2)</f>
        <v>0</v>
      </c>
      <c r="J3" s="31">
        <f t="shared" ref="J3:J7" si="0">IF($H3&lt;&gt;"No",0,0)</f>
        <v>0</v>
      </c>
      <c r="K3" s="31" t="s">
        <v>50</v>
      </c>
      <c r="N3" s="31" t="s">
        <v>40</v>
      </c>
    </row>
    <row r="4" spans="1:16" ht="27" customHeight="1" x14ac:dyDescent="0.2">
      <c r="A4" s="83" t="s">
        <v>10</v>
      </c>
      <c r="B4" s="83"/>
      <c r="C4" s="83"/>
      <c r="D4" s="83"/>
      <c r="E4" s="83"/>
      <c r="F4" s="83"/>
      <c r="G4" s="83"/>
      <c r="H4" s="17" t="s">
        <v>40</v>
      </c>
      <c r="I4" s="31">
        <f>IF($H4&lt;&gt;"YES",0,-2)</f>
        <v>0</v>
      </c>
      <c r="J4" s="31">
        <f t="shared" si="0"/>
        <v>0</v>
      </c>
      <c r="K4" s="31" t="s">
        <v>50</v>
      </c>
    </row>
    <row r="5" spans="1:16" ht="27" customHeight="1" x14ac:dyDescent="0.2">
      <c r="A5" s="83" t="s">
        <v>11</v>
      </c>
      <c r="B5" s="83"/>
      <c r="C5" s="83"/>
      <c r="D5" s="83"/>
      <c r="E5" s="83"/>
      <c r="F5" s="83"/>
      <c r="G5" s="83"/>
      <c r="H5" s="17" t="s">
        <v>40</v>
      </c>
      <c r="I5" s="31">
        <f t="shared" ref="I5" si="1">IF($H5&lt;&gt;"YES",0,2)</f>
        <v>0</v>
      </c>
      <c r="J5" s="31">
        <f t="shared" si="0"/>
        <v>0</v>
      </c>
      <c r="K5" s="31" t="s">
        <v>49</v>
      </c>
    </row>
    <row r="6" spans="1:16" ht="28.5" customHeight="1" x14ac:dyDescent="0.2">
      <c r="A6" s="83" t="s">
        <v>72</v>
      </c>
      <c r="B6" s="83"/>
      <c r="C6" s="83"/>
      <c r="D6" s="83"/>
      <c r="E6" s="83"/>
      <c r="F6" s="83"/>
      <c r="G6" s="83"/>
      <c r="H6" s="17" t="s">
        <v>40</v>
      </c>
      <c r="I6" s="31">
        <f>IF($H6&lt;&gt;"YES",0,-2)</f>
        <v>0</v>
      </c>
      <c r="J6" s="31">
        <f t="shared" si="0"/>
        <v>0</v>
      </c>
      <c r="K6" s="31" t="s">
        <v>50</v>
      </c>
    </row>
    <row r="7" spans="1:16" ht="30.75" customHeight="1" x14ac:dyDescent="0.2">
      <c r="A7" s="78" t="s">
        <v>12</v>
      </c>
      <c r="B7" s="78"/>
      <c r="C7" s="78"/>
      <c r="D7" s="78"/>
      <c r="E7" s="78"/>
      <c r="F7" s="78"/>
      <c r="G7" s="78"/>
      <c r="H7" s="17" t="s">
        <v>40</v>
      </c>
      <c r="I7" s="31">
        <f>IF($H7&lt;&gt;"YES",0,-2)</f>
        <v>0</v>
      </c>
      <c r="J7" s="31">
        <f t="shared" si="0"/>
        <v>0</v>
      </c>
      <c r="K7" s="31" t="s">
        <v>50</v>
      </c>
    </row>
    <row r="8" spans="1:16" ht="33" customHeight="1" x14ac:dyDescent="0.25">
      <c r="A8" s="79" t="s">
        <v>13</v>
      </c>
      <c r="B8" s="80"/>
      <c r="C8" s="80"/>
      <c r="D8" s="80"/>
      <c r="E8" s="80"/>
      <c r="F8" s="80"/>
      <c r="G8" s="80"/>
      <c r="H8" s="81"/>
      <c r="I8" s="31">
        <f>SUM(I2:I7)</f>
        <v>2</v>
      </c>
      <c r="J8" s="31">
        <f>SUM(J2:J7)</f>
        <v>0</v>
      </c>
      <c r="K8" s="31" t="s">
        <v>51</v>
      </c>
    </row>
    <row r="9" spans="1:16" ht="48" customHeight="1" x14ac:dyDescent="0.2">
      <c r="A9" s="71" t="s">
        <v>118</v>
      </c>
      <c r="B9" s="72"/>
      <c r="C9" s="72"/>
      <c r="D9" s="72"/>
      <c r="E9" s="72"/>
      <c r="F9" s="72"/>
      <c r="G9" s="72"/>
      <c r="H9" s="73"/>
      <c r="I9" s="32" t="s">
        <v>53</v>
      </c>
      <c r="J9" s="31">
        <f>SUM(I8:J8)</f>
        <v>2</v>
      </c>
    </row>
    <row r="13" spans="1:16" x14ac:dyDescent="0.2">
      <c r="P13" s="61"/>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workbookViewId="0">
      <selection activeCell="P13" sqref="P13"/>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9" t="s">
        <v>20</v>
      </c>
      <c r="B1" s="90"/>
      <c r="C1" s="91"/>
      <c r="D1" s="21" t="s">
        <v>19</v>
      </c>
    </row>
    <row r="2" spans="1:16" ht="20.100000000000001" customHeight="1" x14ac:dyDescent="0.25">
      <c r="A2" s="92"/>
      <c r="B2" s="93"/>
      <c r="C2" s="94"/>
      <c r="D2" s="22" t="s">
        <v>65</v>
      </c>
      <c r="E2" s="34">
        <v>2</v>
      </c>
      <c r="F2" s="34">
        <v>1</v>
      </c>
      <c r="G2" s="34">
        <v>0</v>
      </c>
      <c r="H2" s="34">
        <v>-1</v>
      </c>
      <c r="I2" s="34" t="s">
        <v>71</v>
      </c>
      <c r="K2" s="33" t="s">
        <v>68</v>
      </c>
    </row>
    <row r="3" spans="1:16" ht="30" customHeight="1" x14ac:dyDescent="0.25">
      <c r="A3" s="95" t="s">
        <v>21</v>
      </c>
      <c r="B3" s="95"/>
      <c r="C3" s="95"/>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7" t="s">
        <v>22</v>
      </c>
      <c r="B4" s="98"/>
      <c r="C4" s="99"/>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7" t="s">
        <v>24</v>
      </c>
      <c r="B5" s="98"/>
      <c r="C5" s="99"/>
      <c r="D5" s="23" t="s">
        <v>116</v>
      </c>
      <c r="E5" s="33">
        <f t="shared" si="0"/>
        <v>0</v>
      </c>
      <c r="F5" s="33">
        <f t="shared" si="1"/>
        <v>0</v>
      </c>
      <c r="G5" s="33">
        <f t="shared" si="2"/>
        <v>0</v>
      </c>
      <c r="H5" s="33">
        <f t="shared" si="3"/>
        <v>0</v>
      </c>
      <c r="I5" s="33">
        <f t="shared" si="4"/>
        <v>0</v>
      </c>
      <c r="K5" s="33" t="s">
        <v>17</v>
      </c>
    </row>
    <row r="6" spans="1:16" ht="30" customHeight="1" x14ac:dyDescent="0.25">
      <c r="A6" s="96" t="s">
        <v>23</v>
      </c>
      <c r="B6" s="96"/>
      <c r="C6" s="96"/>
      <c r="D6" s="23" t="s">
        <v>16</v>
      </c>
      <c r="E6" s="33">
        <f t="shared" si="0"/>
        <v>0</v>
      </c>
      <c r="F6" s="33">
        <f t="shared" si="1"/>
        <v>0</v>
      </c>
      <c r="G6" s="33">
        <f t="shared" si="2"/>
        <v>0</v>
      </c>
      <c r="H6" s="33">
        <f t="shared" si="3"/>
        <v>0</v>
      </c>
      <c r="I6" s="33">
        <f t="shared" si="4"/>
        <v>0</v>
      </c>
      <c r="K6" s="33" t="s">
        <v>69</v>
      </c>
    </row>
    <row r="7" spans="1:16" ht="30" customHeight="1" x14ac:dyDescent="0.25">
      <c r="A7" s="100" t="s">
        <v>25</v>
      </c>
      <c r="B7" s="100"/>
      <c r="C7" s="100"/>
      <c r="D7" s="23" t="s">
        <v>16</v>
      </c>
      <c r="E7" s="33">
        <f t="shared" si="0"/>
        <v>0</v>
      </c>
      <c r="F7" s="33">
        <f t="shared" si="1"/>
        <v>0</v>
      </c>
      <c r="G7" s="33">
        <f t="shared" si="2"/>
        <v>0</v>
      </c>
      <c r="H7" s="33">
        <f t="shared" si="3"/>
        <v>0</v>
      </c>
      <c r="I7" s="33">
        <f t="shared" si="4"/>
        <v>0</v>
      </c>
      <c r="K7" s="33" t="s">
        <v>18</v>
      </c>
    </row>
    <row r="8" spans="1:16" ht="30" customHeight="1" x14ac:dyDescent="0.25">
      <c r="A8" s="95" t="s">
        <v>26</v>
      </c>
      <c r="B8" s="95"/>
      <c r="C8" s="95"/>
      <c r="D8" s="87" t="s">
        <v>65</v>
      </c>
    </row>
    <row r="9" spans="1:16" ht="37.5" customHeight="1" thickBot="1" x14ac:dyDescent="0.3">
      <c r="A9" s="84" t="s">
        <v>67</v>
      </c>
      <c r="B9" s="85"/>
      <c r="C9" s="86"/>
      <c r="D9" s="88"/>
      <c r="P9" s="20"/>
    </row>
    <row r="10" spans="1:16" ht="30" customHeight="1" thickBot="1" x14ac:dyDescent="0.3">
      <c r="A10" s="6"/>
      <c r="B10" s="105"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106"/>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105"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106"/>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103"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104"/>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103"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104"/>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103"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104"/>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105"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106"/>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103"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104"/>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105"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106"/>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103"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104"/>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52</v>
      </c>
    </row>
    <row r="30" spans="1:10" x14ac:dyDescent="0.25">
      <c r="G30" s="101" t="s">
        <v>53</v>
      </c>
      <c r="H30" s="102"/>
      <c r="I30" s="36">
        <f>SUM(E28:I28)</f>
        <v>0</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L7" sqref="L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9" t="s">
        <v>47</v>
      </c>
      <c r="B1" s="110"/>
      <c r="C1" s="22" t="s">
        <v>61</v>
      </c>
    </row>
    <row r="2" spans="1:17" ht="30" customHeight="1" x14ac:dyDescent="0.25">
      <c r="A2" s="108" t="s">
        <v>38</v>
      </c>
      <c r="B2" s="108"/>
      <c r="C2" s="5" t="s">
        <v>39</v>
      </c>
      <c r="D2" s="56">
        <f>IF($C2&lt;&gt;"YES",0,2)</f>
        <v>2</v>
      </c>
      <c r="E2" s="56">
        <f>IF($C2&lt;&gt;"NO",0,-2)</f>
        <v>0</v>
      </c>
      <c r="H2" s="56" t="s">
        <v>39</v>
      </c>
    </row>
    <row r="3" spans="1:17" ht="30" customHeight="1" x14ac:dyDescent="0.25">
      <c r="A3" s="107" t="s">
        <v>41</v>
      </c>
      <c r="B3" s="11" t="s">
        <v>42</v>
      </c>
      <c r="C3" s="5" t="s">
        <v>39</v>
      </c>
      <c r="D3" s="56">
        <f>IF(C3&lt;&gt;"YES",0,2)</f>
        <v>2</v>
      </c>
      <c r="E3" s="56">
        <f t="shared" ref="E3:E6" si="0">IF($C3&lt;&gt;"NO",0,-2)</f>
        <v>0</v>
      </c>
      <c r="H3" s="56" t="s">
        <v>40</v>
      </c>
      <c r="O3" s="30"/>
      <c r="P3" s="30"/>
      <c r="Q3" s="30"/>
    </row>
    <row r="4" spans="1:17" ht="30" customHeight="1" x14ac:dyDescent="0.25">
      <c r="A4" s="107"/>
      <c r="B4" s="11" t="s">
        <v>43</v>
      </c>
      <c r="C4" s="5" t="s">
        <v>40</v>
      </c>
      <c r="D4" s="56">
        <f>IF(C4&lt;&gt;"YES",0,2)</f>
        <v>0</v>
      </c>
      <c r="E4" s="56">
        <f t="shared" si="0"/>
        <v>-2</v>
      </c>
      <c r="O4" s="30"/>
      <c r="P4" s="30"/>
      <c r="Q4" s="30"/>
    </row>
    <row r="5" spans="1:17" ht="30" customHeight="1" x14ac:dyDescent="0.25">
      <c r="A5" s="107"/>
      <c r="B5" s="11" t="s">
        <v>44</v>
      </c>
      <c r="C5" s="5" t="s">
        <v>40</v>
      </c>
      <c r="D5" s="56">
        <f>IF(C5&lt;&gt;"YES",0,2)</f>
        <v>0</v>
      </c>
      <c r="E5" s="56">
        <f t="shared" si="0"/>
        <v>-2</v>
      </c>
    </row>
    <row r="6" spans="1:17" ht="30" customHeight="1" x14ac:dyDescent="0.25">
      <c r="A6" s="107"/>
      <c r="B6" s="11" t="s">
        <v>45</v>
      </c>
      <c r="C6" s="5" t="s">
        <v>40</v>
      </c>
      <c r="D6" s="56">
        <f>IF(C6&lt;&gt;"YES",0,2)</f>
        <v>0</v>
      </c>
      <c r="E6" s="56">
        <f t="shared" si="0"/>
        <v>-2</v>
      </c>
    </row>
    <row r="7" spans="1:17" ht="94.5" customHeight="1" x14ac:dyDescent="0.25">
      <c r="A7" s="111" t="s">
        <v>117</v>
      </c>
      <c r="B7" s="112"/>
      <c r="C7" s="113"/>
    </row>
    <row r="8" spans="1:17" ht="15.75" customHeight="1" x14ac:dyDescent="0.25">
      <c r="A8" s="118"/>
      <c r="B8" s="118"/>
      <c r="C8" s="118"/>
      <c r="D8" s="56">
        <f>SUM(D2:D6)</f>
        <v>4</v>
      </c>
      <c r="E8" s="56">
        <f>SUM(E2:E6)</f>
        <v>-6</v>
      </c>
      <c r="F8" s="56" t="s">
        <v>52</v>
      </c>
    </row>
    <row r="9" spans="1:17" ht="30" customHeight="1" x14ac:dyDescent="0.25">
      <c r="A9" s="116"/>
      <c r="B9" s="117"/>
      <c r="C9" s="22" t="s">
        <v>65</v>
      </c>
    </row>
    <row r="10" spans="1:17" ht="30" customHeight="1" x14ac:dyDescent="0.25">
      <c r="A10" s="108" t="s">
        <v>46</v>
      </c>
      <c r="B10" s="108"/>
      <c r="C10" s="19" t="s">
        <v>62</v>
      </c>
      <c r="D10" s="56">
        <f>IF(C10&lt;&gt;"FULLY",0,2)</f>
        <v>2</v>
      </c>
      <c r="E10" s="56">
        <f>IF($C10&lt;&gt;"TO SOME EXTENT",0,0)</f>
        <v>0</v>
      </c>
      <c r="F10" s="56">
        <f>IF($C10&lt;&gt;"NOT AT ALL",0,-2)</f>
        <v>0</v>
      </c>
      <c r="H10" s="56" t="s">
        <v>62</v>
      </c>
    </row>
    <row r="11" spans="1:17" ht="30" customHeight="1" x14ac:dyDescent="0.25">
      <c r="A11" s="115" t="s">
        <v>48</v>
      </c>
      <c r="B11" s="115"/>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4" t="s">
        <v>55</v>
      </c>
      <c r="F15" s="114"/>
      <c r="G15" s="56">
        <f>SUM(D8,E8,D12,E12,F12)</f>
        <v>2</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9"/>
      <c r="E3" s="119"/>
      <c r="F3" s="119"/>
    </row>
    <row r="4" spans="1:6" ht="15" customHeight="1" x14ac:dyDescent="0.25">
      <c r="A4" s="13" t="s">
        <v>58</v>
      </c>
      <c r="B4" s="15" t="s">
        <v>58</v>
      </c>
      <c r="D4" s="25"/>
      <c r="E4" s="25"/>
      <c r="F4" s="119"/>
    </row>
    <row r="5" spans="1:6" ht="30" customHeight="1" thickBot="1" x14ac:dyDescent="0.3">
      <c r="A5" s="14" t="s">
        <v>59</v>
      </c>
      <c r="B5" s="16" t="s">
        <v>60</v>
      </c>
      <c r="D5" s="26"/>
      <c r="E5" s="26"/>
      <c r="F5" s="26"/>
    </row>
    <row r="6" spans="1:6" ht="21" thickBot="1" x14ac:dyDescent="0.3">
      <c r="A6" s="27">
        <f>'SECTION 1'!J9+'SECTION 2'!I30</f>
        <v>2</v>
      </c>
      <c r="B6" s="28">
        <f>'SECTION 2'!I30+'SECTION 3'!G15</f>
        <v>2</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20" t="s">
        <v>66</v>
      </c>
      <c r="B9" s="120"/>
    </row>
    <row r="10" spans="1:6" ht="42" customHeight="1" x14ac:dyDescent="0.25">
      <c r="A10" s="121" t="s">
        <v>113</v>
      </c>
      <c r="B10" s="121"/>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7889EF7D-8968-4469-8A9F-C52631A53A7C}"/>
</file>

<file path=customXml/itemProps2.xml><?xml version="1.0" encoding="utf-8"?>
<ds:datastoreItem xmlns:ds="http://schemas.openxmlformats.org/officeDocument/2006/customXml" ds:itemID="{85B93823-1BA6-49F1-8166-1764CA9B83AB}"/>
</file>

<file path=customXml/itemProps3.xml><?xml version="1.0" encoding="utf-8"?>
<ds:datastoreItem xmlns:ds="http://schemas.openxmlformats.org/officeDocument/2006/customXml" ds:itemID="{37B439C1-C33F-4885-88B8-3F91EAD0D1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2018-01-19T14:10:03Z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