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<sst xmlns="http://schemas.openxmlformats.org/spreadsheetml/2006/main" count="190" uniqueCount="124">
  <si>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</si>
  <si>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</si>
  <si>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</si>
  <si>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</si>
  <si>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</si>
  <si>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</si>
  <si>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</si>
  <si>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</si>
  <si>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</si>
  <si>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</si>
  <si>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</si>
  <si>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</si>
  <si>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</si>
  <si>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</si>
  <si>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</si>
  <si>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</si>
  <si>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</si>
  <si>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</si>
  <si>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</si>
  <si>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</si>
  <si>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</si>
  <si>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</si>
  <si>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</si>
  <si>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</si>
  <si>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</si>
  <si>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</si>
  <si>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</si>
  <si>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</si>
  <si>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</si>
  <si>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</si>
  <si>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</si>
  <si>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</si>
  <si>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</si>
  <si>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</si>
  <si>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</si>
  <si>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</si>
  <si>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</si>
  <si>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</si>
  <si>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</si>
  <si>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</si>
  <si>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</si>
  <si>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</si>
  <si>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</si>
  <si>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</si>
  <si>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</si>
  <si>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</si>
  <si>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</si>
  <si>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</si>
  <si>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</si>
  <si>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</si>
  <si>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</si>
  <si>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</si>
  <si>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</si>
  <si>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</si>
  <si>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</si>
  <si>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</si>
  <si>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</si>
  <si>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</si>
  <si>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</si>
  <si>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</si>
  <si>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</si>
  <si>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</si>
  <si>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</si>
  <si>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</si>
  <si>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</si>
  <si>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</si>
  <si>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</si>
  <si>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</si>
  <si>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</si>
  <si>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</si>
  <si>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</si>
  <si>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</si>
  <si>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</si>
  <si>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</si>
  <si>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</si>
  <si>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</si>
  <si>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</si>
  <si>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</si>
  <si>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</si>
  <si>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</si>
  <si>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</si>
  <si>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</si>
  <si>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</si>
  <si>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</si>
  <si>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</si>
  <si>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</si>
  <si>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</si>
  <si>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</si>
  <si>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</si>
  <si>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</si>
  <si>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</si>
  <si>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</si>
  <si>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</si>
  <si>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</si>
  <si>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</si>
  <si>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</si>
  <si>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</si>
  <si>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</si>
  <si>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</si>
  <si>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</si>
  <si>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</si>
  <si>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</si>
  <si>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</si>
  <si>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</si>
  <si>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</si>
  <si>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</si>
  <si>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</si>
  <si>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</si>
  <si>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</si>
  <si>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</si>
  <si>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</si>
  <si>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</si>
  <si>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</si>
  <si>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</si>
  <si>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r>
      <t>Residents</t>
    </r>
    <r>
      <rPr>
        <sz val="11"/>
        <color rgb="FF000000"/>
        <rFont val="Arial"/>
        <family val="2"/>
      </rPr>
      <t xml:space="preserve"> across Kirklees (i.e. most/all local people)</t>
    </r>
  </si>
  <si>
    <r>
      <t xml:space="preserve">Existing </t>
    </r>
    <r>
      <rPr>
        <b/>
        <sz val="11"/>
        <color rgb="FF000000"/>
        <rFont val="Arial"/>
        <family val="2"/>
      </rPr>
      <t>service users</t>
    </r>
  </si>
  <si>
    <t xml:space="preserve">Please list your evidence/intelligence here [you can include hyperlinks to files/research/websites]:
As noted earlier, the proposals are likely to have an impact on service delivery – the specific nature of the impact will not be known until reviews of all of the contracts are completed. The main people affected by the provision of the services are adult service users and carers including older people, people with physical disabilities, people with learning disabilities and people with mental health issues. 
Where impacts are identified actions to manage/mitigate these impacts will be considered and implemented where possible/appropriate.
</t>
  </si>
  <si>
    <t>all</t>
  </si>
  <si>
    <t>Korrina Campbell</t>
  </si>
  <si>
    <t>Proposal will look into;                                                                                                                                                                                                                                                                                                                                        1.  Reduction in demand and commissioning of day care services through:
• Redesigning, refocusing and more alignment of the Early Intervention &amp; Prevention offer
• Reconfiguration of the existing day services provision
• Greater scrutiny of current packages through reviews
• Developing and using community resources
• Transformation programme for day care services
2. Review of all existing contracts and:
• Amend accordingly with any revised demand levels indicated by Early Intervention &amp;             Prevention Management.
• Redesign and remodel contracts based on occupancy levels/take up
• Reduction and decommissioning of low level need/risk contracts
• Identifying potential contracts for risk assessed reduction in provision
• Implementation of integrated commissioning arrangements
• Ensure robust contract evaluation process is implemented</t>
  </si>
  <si>
    <t>Sandra Croft</t>
  </si>
  <si>
    <t>16.01.2018</t>
  </si>
  <si>
    <t>PID compied . Project group established including key leads.</t>
  </si>
  <si>
    <t>EX AS8 - Day Care and Contracted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</si>
</sst>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6">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5"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71</v>
      </c>
      <c r="B1" s="40"/>
      <c r="C1" s="40"/>
      <c r="D1" s="40"/>
      <c r="E1" s="40"/>
      <c r="F1" s="40"/>
      <c r="G1" s="40"/>
      <c r="H1" s="40"/>
      <c r="I1" s="40"/>
    </row>
    <row r="2" spans="1:9" ht="15" x14ac:dyDescent="0.2">
      <c r="A2" s="39"/>
    </row>
    <row r="3" spans="1:9" ht="15.75" x14ac:dyDescent="0.2">
      <c r="A3" s="44" t="s">
        <v>72</v>
      </c>
    </row>
    <row r="4" spans="1:9" ht="46.5" x14ac:dyDescent="0.2">
      <c r="A4" s="45" t="s">
        <v>77</v>
      </c>
    </row>
    <row r="5" spans="1:9" ht="30.75" x14ac:dyDescent="0.2">
      <c r="A5" s="45" t="s">
        <v>78</v>
      </c>
    </row>
    <row r="6" spans="1:9" ht="15.75" x14ac:dyDescent="0.2">
      <c r="A6" s="46"/>
    </row>
    <row r="7" spans="1:9" ht="15.75" x14ac:dyDescent="0.2">
      <c r="A7" s="47" t="s">
        <v>73</v>
      </c>
    </row>
    <row r="8" spans="1:9" ht="30.75" x14ac:dyDescent="0.2">
      <c r="A8" s="48" t="s">
        <v>79</v>
      </c>
    </row>
    <row r="9" spans="1:9" ht="15.75" x14ac:dyDescent="0.2">
      <c r="A9" s="48" t="s">
        <v>80</v>
      </c>
    </row>
    <row r="10" spans="1:9" ht="15.75" x14ac:dyDescent="0.2">
      <c r="A10" s="49" t="s">
        <v>81</v>
      </c>
    </row>
    <row r="11" spans="1:9" ht="15.75" x14ac:dyDescent="0.2">
      <c r="A11" s="49" t="s">
        <v>82</v>
      </c>
    </row>
    <row r="12" spans="1:9" ht="15.75" x14ac:dyDescent="0.2">
      <c r="A12" s="49" t="s">
        <v>83</v>
      </c>
    </row>
    <row r="13" spans="1:9" ht="30.75" x14ac:dyDescent="0.2">
      <c r="A13" s="45" t="s">
        <v>84</v>
      </c>
    </row>
    <row r="14" spans="1:9" ht="15.75" x14ac:dyDescent="0.2">
      <c r="A14" s="49" t="s">
        <v>85</v>
      </c>
    </row>
    <row r="15" spans="1:9" ht="15.75" x14ac:dyDescent="0.2">
      <c r="A15" s="49" t="s">
        <v>86</v>
      </c>
    </row>
    <row r="16" spans="1:9" ht="15.75" x14ac:dyDescent="0.2">
      <c r="A16" s="49" t="s">
        <v>87</v>
      </c>
    </row>
    <row r="17" spans="1:1" ht="15.75" x14ac:dyDescent="0.2">
      <c r="A17" s="49" t="s">
        <v>88</v>
      </c>
    </row>
    <row r="18" spans="1:1" ht="15.75" x14ac:dyDescent="0.2">
      <c r="A18" s="49" t="s">
        <v>89</v>
      </c>
    </row>
    <row r="19" spans="1:1" ht="15.75" x14ac:dyDescent="0.2">
      <c r="A19" s="49" t="s">
        <v>90</v>
      </c>
    </row>
    <row r="20" spans="1:1" ht="15.75" x14ac:dyDescent="0.2">
      <c r="A20" s="49" t="s">
        <v>91</v>
      </c>
    </row>
    <row r="21" spans="1:1" ht="31.5" x14ac:dyDescent="0.2">
      <c r="A21" s="48" t="s">
        <v>92</v>
      </c>
    </row>
    <row r="22" spans="1:1" ht="30.75" x14ac:dyDescent="0.2">
      <c r="A22" s="48" t="s">
        <v>93</v>
      </c>
    </row>
    <row r="23" spans="1:1" ht="30.75" x14ac:dyDescent="0.2">
      <c r="A23" s="48" t="s">
        <v>94</v>
      </c>
    </row>
    <row r="24" spans="1:1" ht="15" x14ac:dyDescent="0.2">
      <c r="A24" s="50"/>
    </row>
    <row r="25" spans="1:1" ht="31.5" x14ac:dyDescent="0.2">
      <c r="A25" s="48" t="s">
        <v>95</v>
      </c>
    </row>
    <row r="26" spans="1:1" ht="15.75" x14ac:dyDescent="0.2">
      <c r="A26" s="46"/>
    </row>
    <row r="27" spans="1:1" ht="15.75" x14ac:dyDescent="0.2">
      <c r="A27" s="47" t="s">
        <v>74</v>
      </c>
    </row>
    <row r="28" spans="1:1" ht="15.75" x14ac:dyDescent="0.2">
      <c r="A28" s="48" t="s">
        <v>96</v>
      </c>
    </row>
    <row r="29" spans="1:1" ht="15.75" x14ac:dyDescent="0.2">
      <c r="A29" s="48" t="s">
        <v>97</v>
      </c>
    </row>
    <row r="30" spans="1:1" ht="15.75" x14ac:dyDescent="0.2">
      <c r="A30" s="51" t="s">
        <v>98</v>
      </c>
    </row>
    <row r="31" spans="1:1" ht="15.75" x14ac:dyDescent="0.2">
      <c r="A31" s="51" t="s">
        <v>99</v>
      </c>
    </row>
    <row r="32" spans="1:1" ht="15.75" x14ac:dyDescent="0.2">
      <c r="A32" s="51" t="s">
        <v>100</v>
      </c>
    </row>
    <row r="33" spans="1:2" ht="15.75" x14ac:dyDescent="0.2">
      <c r="A33" s="51" t="s">
        <v>101</v>
      </c>
    </row>
    <row r="34" spans="1:2" ht="15.75" x14ac:dyDescent="0.2">
      <c r="A34" s="51" t="s">
        <v>102</v>
      </c>
    </row>
    <row r="35" spans="1:2" ht="15" x14ac:dyDescent="0.2">
      <c r="A35" s="52"/>
    </row>
    <row r="36" spans="1:2" ht="15.75" x14ac:dyDescent="0.2">
      <c r="A36" s="47" t="s">
        <v>75</v>
      </c>
    </row>
    <row r="37" spans="1:2" ht="30.75" x14ac:dyDescent="0.2">
      <c r="A37" s="48" t="s">
        <v>103</v>
      </c>
    </row>
    <row r="38" spans="1:2" ht="30.75" x14ac:dyDescent="0.2">
      <c r="A38" s="48" t="s">
        <v>104</v>
      </c>
    </row>
    <row r="39" spans="1:2" ht="15" x14ac:dyDescent="0.2">
      <c r="A39" s="52"/>
    </row>
    <row r="40" spans="1:2" ht="15.75" x14ac:dyDescent="0.2">
      <c r="A40" s="53" t="s">
        <v>76</v>
      </c>
    </row>
    <row r="41" spans="1:2" ht="15.75" x14ac:dyDescent="0.2">
      <c r="A41" s="41" t="s">
        <v>105</v>
      </c>
      <c r="B41" s="43"/>
    </row>
    <row r="42" spans="1:2" ht="15" x14ac:dyDescent="0.2">
      <c r="A42" s="55" t="s">
        <v>106</v>
      </c>
    </row>
    <row r="43" spans="1:2" ht="15" x14ac:dyDescent="0.2">
      <c r="A43" s="54" t="s">
        <v>107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topLeftCell="A3"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112</v>
      </c>
      <c r="B5" s="71"/>
      <c r="C5" s="72"/>
      <c r="D5" s="61" t="s">
        <v>118</v>
      </c>
      <c r="E5" s="62"/>
      <c r="F5" s="62"/>
      <c r="G5" s="62"/>
      <c r="H5" s="63"/>
    </row>
    <row r="6" spans="1:8" ht="15" x14ac:dyDescent="0.25">
      <c r="A6" s="73" t="s">
        <v>2</v>
      </c>
      <c r="B6" s="73"/>
      <c r="C6" s="73"/>
      <c r="D6" s="77" t="s">
        <v>5</v>
      </c>
      <c r="E6" s="78"/>
      <c r="F6" s="78"/>
      <c r="G6" s="78"/>
      <c r="H6" s="79"/>
    </row>
    <row r="7" spans="1:8" ht="24.75" customHeight="1" x14ac:dyDescent="0.2">
      <c r="A7" s="61" t="s">
        <v>113</v>
      </c>
      <c r="B7" s="62"/>
      <c r="C7" s="63"/>
      <c r="D7" s="61" t="s">
        <v>120</v>
      </c>
      <c r="E7" s="62"/>
      <c r="F7" s="62"/>
      <c r="G7" s="62"/>
      <c r="H7" s="63"/>
    </row>
    <row r="8" spans="1:8" ht="15" x14ac:dyDescent="0.25">
      <c r="A8" s="73" t="s">
        <v>3</v>
      </c>
      <c r="B8" s="73"/>
      <c r="C8" s="73"/>
      <c r="D8" s="74" t="s">
        <v>6</v>
      </c>
      <c r="E8" s="75"/>
      <c r="F8" s="75"/>
      <c r="G8" s="75"/>
      <c r="H8" s="76"/>
    </row>
    <row r="9" spans="1:8" ht="33" customHeight="1" x14ac:dyDescent="0.2">
      <c r="A9" s="67" t="s">
        <v>123</v>
      </c>
      <c r="B9" s="68"/>
      <c r="C9" s="69"/>
      <c r="D9" s="64" t="s">
        <v>121</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9" zoomScale="115" zoomScaleNormal="115" workbookViewId="0">
      <selection activeCell="H7" sqref="H7"/>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4" t="s">
        <v>7</v>
      </c>
      <c r="B1" s="84"/>
      <c r="C1" s="84"/>
      <c r="D1" s="84"/>
      <c r="E1" s="84"/>
      <c r="F1" s="84"/>
      <c r="G1" s="84"/>
      <c r="H1" s="10" t="s">
        <v>59</v>
      </c>
      <c r="I1" s="31" t="s">
        <v>37</v>
      </c>
      <c r="J1" s="31" t="s">
        <v>38</v>
      </c>
    </row>
    <row r="2" spans="1:14" ht="30" customHeight="1" x14ac:dyDescent="0.2">
      <c r="A2" s="85" t="s">
        <v>8</v>
      </c>
      <c r="B2" s="85"/>
      <c r="C2" s="85"/>
      <c r="D2" s="85"/>
      <c r="E2" s="85"/>
      <c r="F2" s="85"/>
      <c r="G2" s="85"/>
      <c r="H2" s="17" t="s">
        <v>38</v>
      </c>
      <c r="I2" s="31">
        <f>IF($H2&lt;&gt;"YES",0,2)</f>
        <v>0</v>
      </c>
      <c r="J2" s="31">
        <f>IF($H2&lt;&gt;"No",0,0)</f>
        <v>0</v>
      </c>
      <c r="K2" s="31" t="s">
        <v>47</v>
      </c>
      <c r="N2" s="31" t="s">
        <v>37</v>
      </c>
    </row>
    <row r="3" spans="1:14" ht="26.25" customHeight="1" x14ac:dyDescent="0.2">
      <c r="A3" s="85" t="s">
        <v>9</v>
      </c>
      <c r="B3" s="85"/>
      <c r="C3" s="85"/>
      <c r="D3" s="85"/>
      <c r="E3" s="85"/>
      <c r="F3" s="85"/>
      <c r="G3" s="85"/>
      <c r="H3" s="17" t="s">
        <v>38</v>
      </c>
      <c r="I3" s="31">
        <f>IF($H3&lt;&gt;"YES",0,-2)</f>
        <v>0</v>
      </c>
      <c r="J3" s="31">
        <f t="shared" ref="J3:J7" si="0">IF($H3&lt;&gt;"No",0,0)</f>
        <v>0</v>
      </c>
      <c r="K3" s="31" t="s">
        <v>48</v>
      </c>
      <c r="N3" s="31" t="s">
        <v>38</v>
      </c>
    </row>
    <row r="4" spans="1:14" ht="27" customHeight="1" x14ac:dyDescent="0.2">
      <c r="A4" s="85" t="s">
        <v>10</v>
      </c>
      <c r="B4" s="85"/>
      <c r="C4" s="85"/>
      <c r="D4" s="85"/>
      <c r="E4" s="85"/>
      <c r="F4" s="85"/>
      <c r="G4" s="85"/>
      <c r="H4" s="17" t="s">
        <v>37</v>
      </c>
      <c r="I4" s="31">
        <f>IF($H4&lt;&gt;"YES",0,-2)</f>
        <v>-2</v>
      </c>
      <c r="J4" s="31">
        <f t="shared" si="0"/>
        <v>0</v>
      </c>
      <c r="K4" s="31" t="s">
        <v>48</v>
      </c>
    </row>
    <row r="5" spans="1:14" ht="27" customHeight="1" x14ac:dyDescent="0.2">
      <c r="A5" s="85" t="s">
        <v>11</v>
      </c>
      <c r="B5" s="85"/>
      <c r="C5" s="85"/>
      <c r="D5" s="85"/>
      <c r="E5" s="85"/>
      <c r="F5" s="85"/>
      <c r="G5" s="85"/>
      <c r="H5" s="17" t="s">
        <v>38</v>
      </c>
      <c r="I5" s="31">
        <f t="shared" ref="I5" si="1">IF($H5&lt;&gt;"YES",0,2)</f>
        <v>0</v>
      </c>
      <c r="J5" s="31">
        <f t="shared" si="0"/>
        <v>0</v>
      </c>
      <c r="K5" s="31" t="s">
        <v>47</v>
      </c>
    </row>
    <row r="6" spans="1:14" ht="28.5" customHeight="1" x14ac:dyDescent="0.2">
      <c r="A6" s="85" t="s">
        <v>70</v>
      </c>
      <c r="B6" s="85"/>
      <c r="C6" s="85"/>
      <c r="D6" s="85"/>
      <c r="E6" s="85"/>
      <c r="F6" s="85"/>
      <c r="G6" s="85"/>
      <c r="H6" s="17" t="s">
        <v>37</v>
      </c>
      <c r="I6" s="31">
        <f>IF($H6&lt;&gt;"YES",0,-2)</f>
        <v>-2</v>
      </c>
      <c r="J6" s="31">
        <f t="shared" si="0"/>
        <v>0</v>
      </c>
      <c r="K6" s="31" t="s">
        <v>48</v>
      </c>
    </row>
    <row r="7" spans="1:14" ht="30.75" customHeight="1" x14ac:dyDescent="0.2">
      <c r="A7" s="80" t="s">
        <v>12</v>
      </c>
      <c r="B7" s="80"/>
      <c r="C7" s="80"/>
      <c r="D7" s="80"/>
      <c r="E7" s="80"/>
      <c r="F7" s="80"/>
      <c r="G7" s="80"/>
      <c r="H7" s="17" t="s">
        <v>38</v>
      </c>
      <c r="I7" s="31">
        <f>IF($H7&lt;&gt;"YES",0,-2)</f>
        <v>0</v>
      </c>
      <c r="J7" s="31">
        <f t="shared" si="0"/>
        <v>0</v>
      </c>
      <c r="K7" s="31" t="s">
        <v>48</v>
      </c>
    </row>
    <row r="8" spans="1:14" ht="33" customHeight="1" x14ac:dyDescent="0.25">
      <c r="A8" s="81" t="s">
        <v>13</v>
      </c>
      <c r="B8" s="82"/>
      <c r="C8" s="82"/>
      <c r="D8" s="82"/>
      <c r="E8" s="82"/>
      <c r="F8" s="82"/>
      <c r="G8" s="82"/>
      <c r="H8" s="83"/>
      <c r="I8" s="31">
        <f>SUM(I2:I7)</f>
        <v>-4</v>
      </c>
      <c r="J8" s="31">
        <f>SUM(J2:J7)</f>
        <v>0</v>
      </c>
      <c r="K8" s="31" t="s">
        <v>49</v>
      </c>
    </row>
    <row r="9" spans="1:14" ht="231.75" customHeight="1" x14ac:dyDescent="0.2">
      <c r="A9" s="70" t="s">
        <v>119</v>
      </c>
      <c r="B9" s="71"/>
      <c r="C9" s="71"/>
      <c r="D9" s="71"/>
      <c r="E9" s="71"/>
      <c r="F9" s="71"/>
      <c r="G9" s="71"/>
      <c r="H9" s="72"/>
      <c r="I9" s="32" t="s">
        <v>51</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7" workbookViewId="0">
      <selection activeCell="D13" sqref="D1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1" t="s">
        <v>20</v>
      </c>
      <c r="B1" s="92"/>
      <c r="C1" s="93"/>
      <c r="D1" s="21" t="s">
        <v>19</v>
      </c>
    </row>
    <row r="2" spans="1:16" ht="20.100000000000001" customHeight="1" x14ac:dyDescent="0.25">
      <c r="A2" s="94"/>
      <c r="B2" s="95"/>
      <c r="C2" s="96"/>
      <c r="D2" s="22" t="s">
        <v>63</v>
      </c>
      <c r="E2" s="34">
        <v>2</v>
      </c>
      <c r="F2" s="34">
        <v>1</v>
      </c>
      <c r="G2" s="34">
        <v>0</v>
      </c>
      <c r="H2" s="34">
        <v>-1</v>
      </c>
      <c r="I2" s="34" t="s">
        <v>69</v>
      </c>
      <c r="K2" s="33" t="s">
        <v>66</v>
      </c>
    </row>
    <row r="3" spans="1:16" ht="30" customHeight="1" x14ac:dyDescent="0.25">
      <c r="A3" s="97" t="s">
        <v>21</v>
      </c>
      <c r="B3" s="97"/>
      <c r="C3" s="97"/>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9" t="s">
        <v>22</v>
      </c>
      <c r="B4" s="100"/>
      <c r="C4" s="101"/>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9" t="s">
        <v>23</v>
      </c>
      <c r="B5" s="100"/>
      <c r="C5" s="101"/>
      <c r="D5" s="23" t="s">
        <v>117</v>
      </c>
      <c r="E5" s="33">
        <f t="shared" si="0"/>
        <v>0</v>
      </c>
      <c r="F5" s="33">
        <f t="shared" si="1"/>
        <v>0</v>
      </c>
      <c r="G5" s="33">
        <f t="shared" si="2"/>
        <v>0</v>
      </c>
      <c r="H5" s="33">
        <f t="shared" si="3"/>
        <v>0</v>
      </c>
      <c r="I5" s="33">
        <f t="shared" si="4"/>
        <v>0</v>
      </c>
      <c r="K5" s="33" t="s">
        <v>17</v>
      </c>
    </row>
    <row r="6" spans="1:16" ht="30" customHeight="1" x14ac:dyDescent="0.25">
      <c r="A6" s="98" t="s">
        <v>114</v>
      </c>
      <c r="B6" s="98"/>
      <c r="C6" s="98"/>
      <c r="D6" s="23" t="s">
        <v>15</v>
      </c>
      <c r="E6" s="33">
        <f t="shared" si="0"/>
        <v>0</v>
      </c>
      <c r="F6" s="33">
        <f t="shared" si="1"/>
        <v>1</v>
      </c>
      <c r="G6" s="33">
        <f t="shared" si="2"/>
        <v>0</v>
      </c>
      <c r="H6" s="33">
        <f t="shared" si="3"/>
        <v>0</v>
      </c>
      <c r="I6" s="33">
        <f t="shared" si="4"/>
        <v>0</v>
      </c>
      <c r="K6" s="33" t="s">
        <v>67</v>
      </c>
    </row>
    <row r="7" spans="1:16" ht="30" customHeight="1" x14ac:dyDescent="0.25">
      <c r="A7" s="102" t="s">
        <v>115</v>
      </c>
      <c r="B7" s="102"/>
      <c r="C7" s="102"/>
      <c r="D7" s="23" t="s">
        <v>15</v>
      </c>
      <c r="E7" s="33">
        <f t="shared" si="0"/>
        <v>0</v>
      </c>
      <c r="F7" s="33">
        <f t="shared" si="1"/>
        <v>1</v>
      </c>
      <c r="G7" s="33">
        <f t="shared" si="2"/>
        <v>0</v>
      </c>
      <c r="H7" s="33">
        <f t="shared" si="3"/>
        <v>0</v>
      </c>
      <c r="I7" s="33">
        <f t="shared" si="4"/>
        <v>0</v>
      </c>
      <c r="K7" s="33" t="s">
        <v>18</v>
      </c>
    </row>
    <row r="8" spans="1:16" ht="30" customHeight="1" x14ac:dyDescent="0.25">
      <c r="A8" s="97" t="s">
        <v>24</v>
      </c>
      <c r="B8" s="97"/>
      <c r="C8" s="97"/>
      <c r="D8" s="89" t="s">
        <v>63</v>
      </c>
    </row>
    <row r="9" spans="1:16" ht="37.5" customHeight="1" thickBot="1" x14ac:dyDescent="0.3">
      <c r="A9" s="86" t="s">
        <v>65</v>
      </c>
      <c r="B9" s="87"/>
      <c r="C9" s="88"/>
      <c r="D9" s="90"/>
      <c r="P9" s="20"/>
    </row>
    <row r="10" spans="1:16" ht="30" customHeight="1" thickBot="1" x14ac:dyDescent="0.3">
      <c r="A10" s="6"/>
      <c r="B10" s="107" t="s">
        <v>27</v>
      </c>
      <c r="C10" s="8" t="s">
        <v>25</v>
      </c>
      <c r="D10" s="23" t="s">
        <v>16</v>
      </c>
      <c r="E10" s="33">
        <f t="shared" si="0"/>
        <v>0</v>
      </c>
      <c r="F10" s="33">
        <f t="shared" si="1"/>
        <v>0</v>
      </c>
      <c r="G10" s="33">
        <f t="shared" si="2"/>
        <v>0</v>
      </c>
      <c r="H10" s="33">
        <f t="shared" si="3"/>
        <v>0</v>
      </c>
      <c r="I10" s="33">
        <f t="shared" si="4"/>
        <v>0</v>
      </c>
    </row>
    <row r="11" spans="1:16" ht="30" customHeight="1" thickBot="1" x14ac:dyDescent="0.3">
      <c r="A11" s="7"/>
      <c r="B11" s="108"/>
      <c r="C11" s="9" t="s">
        <v>26</v>
      </c>
      <c r="D11" s="23" t="s">
        <v>15</v>
      </c>
      <c r="E11" s="33">
        <f t="shared" si="0"/>
        <v>0</v>
      </c>
      <c r="F11" s="33">
        <f t="shared" si="1"/>
        <v>1</v>
      </c>
      <c r="G11" s="33">
        <f t="shared" si="2"/>
        <v>0</v>
      </c>
      <c r="H11" s="33">
        <f t="shared" si="3"/>
        <v>0</v>
      </c>
      <c r="I11" s="33">
        <f t="shared" si="4"/>
        <v>0</v>
      </c>
    </row>
    <row r="12" spans="1:16" ht="30" customHeight="1" thickBot="1" x14ac:dyDescent="0.3">
      <c r="A12" s="6"/>
      <c r="B12" s="107" t="s">
        <v>28</v>
      </c>
      <c r="C12" s="9" t="s">
        <v>25</v>
      </c>
      <c r="D12" s="23" t="s">
        <v>16</v>
      </c>
      <c r="E12" s="33">
        <f t="shared" si="0"/>
        <v>0</v>
      </c>
      <c r="F12" s="33">
        <f t="shared" si="1"/>
        <v>0</v>
      </c>
      <c r="G12" s="33">
        <f t="shared" si="2"/>
        <v>0</v>
      </c>
      <c r="H12" s="33">
        <f t="shared" si="3"/>
        <v>0</v>
      </c>
      <c r="I12" s="33">
        <f t="shared" si="4"/>
        <v>0</v>
      </c>
    </row>
    <row r="13" spans="1:16" ht="30" customHeight="1" thickBot="1" x14ac:dyDescent="0.3">
      <c r="A13" s="7"/>
      <c r="B13" s="108"/>
      <c r="C13" s="9" t="s">
        <v>26</v>
      </c>
      <c r="D13" s="23" t="s">
        <v>15</v>
      </c>
      <c r="E13" s="33">
        <f t="shared" si="0"/>
        <v>0</v>
      </c>
      <c r="F13" s="33">
        <f t="shared" si="1"/>
        <v>1</v>
      </c>
      <c r="G13" s="33">
        <f t="shared" si="2"/>
        <v>0</v>
      </c>
      <c r="H13" s="33">
        <f t="shared" si="3"/>
        <v>0</v>
      </c>
      <c r="I13" s="33">
        <f t="shared" si="4"/>
        <v>0</v>
      </c>
    </row>
    <row r="14" spans="1:16" ht="30" customHeight="1" thickBot="1" x14ac:dyDescent="0.3">
      <c r="A14" s="6"/>
      <c r="B14" s="105" t="s">
        <v>29</v>
      </c>
      <c r="C14" s="9" t="s">
        <v>25</v>
      </c>
      <c r="D14" s="23" t="s">
        <v>16</v>
      </c>
      <c r="E14" s="33">
        <f t="shared" si="0"/>
        <v>0</v>
      </c>
      <c r="F14" s="33">
        <f t="shared" si="1"/>
        <v>0</v>
      </c>
      <c r="G14" s="33">
        <f t="shared" si="2"/>
        <v>0</v>
      </c>
      <c r="H14" s="33">
        <f t="shared" si="3"/>
        <v>0</v>
      </c>
      <c r="I14" s="33">
        <f t="shared" si="4"/>
        <v>0</v>
      </c>
    </row>
    <row r="15" spans="1:16" ht="30" customHeight="1" thickBot="1" x14ac:dyDescent="0.3">
      <c r="A15" s="7"/>
      <c r="B15" s="106"/>
      <c r="C15" s="9" t="s">
        <v>26</v>
      </c>
      <c r="D15" s="23" t="s">
        <v>16</v>
      </c>
      <c r="E15" s="33">
        <f t="shared" si="0"/>
        <v>0</v>
      </c>
      <c r="F15" s="33">
        <f t="shared" si="1"/>
        <v>0</v>
      </c>
      <c r="G15" s="33">
        <f t="shared" si="2"/>
        <v>0</v>
      </c>
      <c r="H15" s="33">
        <f t="shared" si="3"/>
        <v>0</v>
      </c>
      <c r="I15" s="33">
        <f t="shared" si="4"/>
        <v>0</v>
      </c>
    </row>
    <row r="16" spans="1:16" ht="30" customHeight="1" thickBot="1" x14ac:dyDescent="0.3">
      <c r="A16" s="6"/>
      <c r="B16" s="105" t="s">
        <v>30</v>
      </c>
      <c r="C16" s="9" t="s">
        <v>25</v>
      </c>
      <c r="D16" s="23" t="s">
        <v>16</v>
      </c>
      <c r="E16" s="33">
        <f t="shared" si="0"/>
        <v>0</v>
      </c>
      <c r="F16" s="33">
        <f t="shared" si="1"/>
        <v>0</v>
      </c>
      <c r="G16" s="33">
        <f t="shared" si="2"/>
        <v>0</v>
      </c>
      <c r="H16" s="33">
        <f t="shared" si="3"/>
        <v>0</v>
      </c>
      <c r="I16" s="33">
        <f t="shared" si="4"/>
        <v>0</v>
      </c>
    </row>
    <row r="17" spans="1:10" ht="30" customHeight="1" thickBot="1" x14ac:dyDescent="0.3">
      <c r="A17" s="7"/>
      <c r="B17" s="106"/>
      <c r="C17" s="9" t="s">
        <v>26</v>
      </c>
      <c r="D17" s="23" t="s">
        <v>16</v>
      </c>
      <c r="E17" s="33">
        <f t="shared" si="0"/>
        <v>0</v>
      </c>
      <c r="F17" s="33">
        <f t="shared" si="1"/>
        <v>0</v>
      </c>
      <c r="G17" s="33">
        <f t="shared" si="2"/>
        <v>0</v>
      </c>
      <c r="H17" s="33">
        <f t="shared" si="3"/>
        <v>0</v>
      </c>
      <c r="I17" s="33">
        <f t="shared" si="4"/>
        <v>0</v>
      </c>
    </row>
    <row r="18" spans="1:10" ht="30" customHeight="1" thickBot="1" x14ac:dyDescent="0.3">
      <c r="A18" s="6"/>
      <c r="B18" s="105" t="s">
        <v>31</v>
      </c>
      <c r="C18" s="9" t="s">
        <v>25</v>
      </c>
      <c r="D18" s="23" t="s">
        <v>16</v>
      </c>
      <c r="E18" s="33">
        <f t="shared" si="0"/>
        <v>0</v>
      </c>
      <c r="F18" s="33">
        <f t="shared" si="1"/>
        <v>0</v>
      </c>
      <c r="G18" s="33">
        <f t="shared" si="2"/>
        <v>0</v>
      </c>
      <c r="H18" s="33">
        <f t="shared" si="3"/>
        <v>0</v>
      </c>
      <c r="I18" s="33">
        <f t="shared" si="4"/>
        <v>0</v>
      </c>
    </row>
    <row r="19" spans="1:10" ht="30" customHeight="1" thickBot="1" x14ac:dyDescent="0.3">
      <c r="A19" s="7"/>
      <c r="B19" s="106"/>
      <c r="C19" s="9" t="s">
        <v>26</v>
      </c>
      <c r="D19" s="23" t="s">
        <v>16</v>
      </c>
      <c r="E19" s="33">
        <f t="shared" si="0"/>
        <v>0</v>
      </c>
      <c r="F19" s="33">
        <f t="shared" si="1"/>
        <v>0</v>
      </c>
      <c r="G19" s="33">
        <f t="shared" si="2"/>
        <v>0</v>
      </c>
      <c r="H19" s="33">
        <f t="shared" si="3"/>
        <v>0</v>
      </c>
      <c r="I19" s="33">
        <f t="shared" si="4"/>
        <v>0</v>
      </c>
    </row>
    <row r="20" spans="1:10" ht="30" customHeight="1" thickBot="1" x14ac:dyDescent="0.3">
      <c r="A20" s="6"/>
      <c r="B20" s="107" t="s">
        <v>32</v>
      </c>
      <c r="C20" s="9" t="s">
        <v>25</v>
      </c>
      <c r="D20" s="23" t="s">
        <v>16</v>
      </c>
      <c r="E20" s="33">
        <f t="shared" si="0"/>
        <v>0</v>
      </c>
      <c r="F20" s="33">
        <f t="shared" si="1"/>
        <v>0</v>
      </c>
      <c r="G20" s="33">
        <f t="shared" si="2"/>
        <v>0</v>
      </c>
      <c r="H20" s="33">
        <f t="shared" si="3"/>
        <v>0</v>
      </c>
      <c r="I20" s="33">
        <f t="shared" si="4"/>
        <v>0</v>
      </c>
    </row>
    <row r="21" spans="1:10" ht="30" customHeight="1" thickBot="1" x14ac:dyDescent="0.3">
      <c r="A21" s="7"/>
      <c r="B21" s="108"/>
      <c r="C21" s="9" t="s">
        <v>26</v>
      </c>
      <c r="D21" s="23" t="s">
        <v>16</v>
      </c>
      <c r="E21" s="33">
        <f t="shared" si="0"/>
        <v>0</v>
      </c>
      <c r="F21" s="33">
        <f t="shared" si="1"/>
        <v>0</v>
      </c>
      <c r="G21" s="33">
        <f t="shared" si="2"/>
        <v>0</v>
      </c>
      <c r="H21" s="33">
        <f t="shared" si="3"/>
        <v>0</v>
      </c>
      <c r="I21" s="33">
        <f t="shared" si="4"/>
        <v>0</v>
      </c>
    </row>
    <row r="22" spans="1:10" ht="30" customHeight="1" thickBot="1" x14ac:dyDescent="0.3">
      <c r="A22" s="6"/>
      <c r="B22" s="105" t="s">
        <v>33</v>
      </c>
      <c r="C22" s="9" t="s">
        <v>25</v>
      </c>
      <c r="D22" s="23" t="s">
        <v>16</v>
      </c>
      <c r="E22" s="33">
        <f t="shared" si="0"/>
        <v>0</v>
      </c>
      <c r="F22" s="33">
        <f t="shared" si="1"/>
        <v>0</v>
      </c>
      <c r="G22" s="33">
        <f t="shared" si="2"/>
        <v>0</v>
      </c>
      <c r="H22" s="33">
        <f t="shared" si="3"/>
        <v>0</v>
      </c>
      <c r="I22" s="33">
        <f t="shared" si="4"/>
        <v>0</v>
      </c>
    </row>
    <row r="23" spans="1:10" ht="30" customHeight="1" thickBot="1" x14ac:dyDescent="0.3">
      <c r="A23" s="7"/>
      <c r="B23" s="106"/>
      <c r="C23" s="9" t="s">
        <v>26</v>
      </c>
      <c r="D23" s="23" t="s">
        <v>16</v>
      </c>
      <c r="E23" s="33">
        <f t="shared" si="0"/>
        <v>0</v>
      </c>
      <c r="F23" s="33">
        <f t="shared" si="1"/>
        <v>0</v>
      </c>
      <c r="G23" s="33">
        <f t="shared" si="2"/>
        <v>0</v>
      </c>
      <c r="H23" s="33">
        <f t="shared" si="3"/>
        <v>0</v>
      </c>
      <c r="I23" s="33">
        <f t="shared" si="4"/>
        <v>0</v>
      </c>
    </row>
    <row r="24" spans="1:10" ht="30" customHeight="1" thickBot="1" x14ac:dyDescent="0.3">
      <c r="A24" s="6"/>
      <c r="B24" s="107" t="s">
        <v>35</v>
      </c>
      <c r="C24" s="9" t="s">
        <v>25</v>
      </c>
      <c r="D24" s="23" t="s">
        <v>16</v>
      </c>
      <c r="E24" s="33">
        <f t="shared" si="0"/>
        <v>0</v>
      </c>
      <c r="F24" s="33">
        <f t="shared" si="1"/>
        <v>0</v>
      </c>
      <c r="G24" s="33">
        <f t="shared" si="2"/>
        <v>0</v>
      </c>
      <c r="H24" s="33">
        <f t="shared" si="3"/>
        <v>0</v>
      </c>
      <c r="I24" s="33">
        <f t="shared" si="4"/>
        <v>0</v>
      </c>
    </row>
    <row r="25" spans="1:10" ht="30" customHeight="1" thickBot="1" x14ac:dyDescent="0.3">
      <c r="A25" s="7"/>
      <c r="B25" s="108"/>
      <c r="C25" s="9" t="s">
        <v>26</v>
      </c>
      <c r="D25" s="23" t="s">
        <v>16</v>
      </c>
      <c r="E25" s="33">
        <f t="shared" si="0"/>
        <v>0</v>
      </c>
      <c r="F25" s="33">
        <f t="shared" si="1"/>
        <v>0</v>
      </c>
      <c r="G25" s="33">
        <f t="shared" si="2"/>
        <v>0</v>
      </c>
      <c r="H25" s="33">
        <f t="shared" si="3"/>
        <v>0</v>
      </c>
      <c r="I25" s="33">
        <f t="shared" si="4"/>
        <v>0</v>
      </c>
    </row>
    <row r="26" spans="1:10" ht="30" customHeight="1" thickBot="1" x14ac:dyDescent="0.3">
      <c r="A26" s="6"/>
      <c r="B26" s="105" t="s">
        <v>34</v>
      </c>
      <c r="C26" s="9" t="s">
        <v>25</v>
      </c>
      <c r="D26" s="23" t="s">
        <v>16</v>
      </c>
      <c r="E26" s="33">
        <f t="shared" si="0"/>
        <v>0</v>
      </c>
      <c r="F26" s="33">
        <f t="shared" si="1"/>
        <v>0</v>
      </c>
      <c r="G26" s="33">
        <f t="shared" si="2"/>
        <v>0</v>
      </c>
      <c r="H26" s="33">
        <f t="shared" si="3"/>
        <v>0</v>
      </c>
      <c r="I26" s="33">
        <f t="shared" si="4"/>
        <v>0</v>
      </c>
    </row>
    <row r="27" spans="1:10" ht="30" customHeight="1" thickBot="1" x14ac:dyDescent="0.3">
      <c r="A27" s="7"/>
      <c r="B27" s="106"/>
      <c r="C27" s="9" t="s">
        <v>26</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5</v>
      </c>
      <c r="G28" s="35">
        <f t="shared" si="5"/>
        <v>0</v>
      </c>
      <c r="H28" s="35">
        <f t="shared" si="5"/>
        <v>0</v>
      </c>
      <c r="I28" s="35">
        <f t="shared" si="5"/>
        <v>0</v>
      </c>
      <c r="J28" s="35" t="s">
        <v>50</v>
      </c>
    </row>
    <row r="30" spans="1:10" x14ac:dyDescent="0.25">
      <c r="G30" s="103" t="s">
        <v>51</v>
      </c>
      <c r="H30" s="104"/>
      <c r="I30" s="36">
        <f>SUM(E28:I28)</f>
        <v>5</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4" workbookViewId="0">
      <selection activeCell="C11" sqref="C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11" t="s">
        <v>45</v>
      </c>
      <c r="B1" s="112"/>
      <c r="C1" s="22" t="s">
        <v>59</v>
      </c>
    </row>
    <row r="2" spans="1:17" ht="30" customHeight="1" x14ac:dyDescent="0.25">
      <c r="A2" s="110" t="s">
        <v>36</v>
      </c>
      <c r="B2" s="110"/>
      <c r="C2" s="5" t="s">
        <v>37</v>
      </c>
      <c r="D2" s="56">
        <f>IF($C2&lt;&gt;"YES",0,2)</f>
        <v>2</v>
      </c>
      <c r="E2" s="56">
        <f>IF($C2&lt;&gt;"NO",0,-2)</f>
        <v>0</v>
      </c>
      <c r="H2" s="56" t="s">
        <v>37</v>
      </c>
    </row>
    <row r="3" spans="1:17" ht="30" customHeight="1" x14ac:dyDescent="0.25">
      <c r="A3" s="109" t="s">
        <v>39</v>
      </c>
      <c r="B3" s="11" t="s">
        <v>40</v>
      </c>
      <c r="C3" s="5" t="s">
        <v>38</v>
      </c>
      <c r="D3" s="56">
        <f>IF(C3&lt;&gt;"YES",0,2)</f>
        <v>0</v>
      </c>
      <c r="E3" s="56">
        <f t="shared" ref="E3:E6" si="0">IF($C3&lt;&gt;"NO",0,-2)</f>
        <v>-2</v>
      </c>
      <c r="H3" s="56" t="s">
        <v>38</v>
      </c>
      <c r="O3" s="30"/>
      <c r="P3" s="30"/>
      <c r="Q3" s="30"/>
    </row>
    <row r="4" spans="1:17" ht="30" customHeight="1" x14ac:dyDescent="0.25">
      <c r="A4" s="109"/>
      <c r="B4" s="11" t="s">
        <v>41</v>
      </c>
      <c r="C4" s="5" t="s">
        <v>37</v>
      </c>
      <c r="D4" s="56">
        <f>IF(C4&lt;&gt;"YES",0,2)</f>
        <v>2</v>
      </c>
      <c r="E4" s="56">
        <f t="shared" si="0"/>
        <v>0</v>
      </c>
      <c r="O4" s="30"/>
      <c r="P4" s="30"/>
      <c r="Q4" s="30"/>
    </row>
    <row r="5" spans="1:17" ht="30" customHeight="1" x14ac:dyDescent="0.25">
      <c r="A5" s="109"/>
      <c r="B5" s="11" t="s">
        <v>42</v>
      </c>
      <c r="C5" s="5" t="s">
        <v>37</v>
      </c>
      <c r="D5" s="56">
        <f>IF(C5&lt;&gt;"YES",0,2)</f>
        <v>2</v>
      </c>
      <c r="E5" s="56">
        <f t="shared" si="0"/>
        <v>0</v>
      </c>
    </row>
    <row r="6" spans="1:17" ht="30" customHeight="1" x14ac:dyDescent="0.25">
      <c r="A6" s="109"/>
      <c r="B6" s="11" t="s">
        <v>43</v>
      </c>
      <c r="C6" s="5" t="s">
        <v>37</v>
      </c>
      <c r="D6" s="56">
        <f>IF(C6&lt;&gt;"YES",0,2)</f>
        <v>2</v>
      </c>
      <c r="E6" s="56">
        <f t="shared" si="0"/>
        <v>0</v>
      </c>
    </row>
    <row r="7" spans="1:17" ht="111.75" customHeight="1" x14ac:dyDescent="0.25">
      <c r="A7" s="113" t="s">
        <v>116</v>
      </c>
      <c r="B7" s="114"/>
      <c r="C7" s="115"/>
    </row>
    <row r="8" spans="1:17" ht="15.75" customHeight="1" x14ac:dyDescent="0.25">
      <c r="A8" s="120" t="s">
        <v>122</v>
      </c>
      <c r="B8" s="121"/>
      <c r="C8" s="122"/>
      <c r="D8" s="56">
        <f>SUM(D2:D6)</f>
        <v>8</v>
      </c>
      <c r="E8" s="56">
        <f>SUM(E2:E6)</f>
        <v>-2</v>
      </c>
      <c r="F8" s="56" t="s">
        <v>50</v>
      </c>
    </row>
    <row r="9" spans="1:17" ht="30" customHeight="1" x14ac:dyDescent="0.25">
      <c r="A9" s="118"/>
      <c r="B9" s="119"/>
      <c r="C9" s="22" t="s">
        <v>63</v>
      </c>
    </row>
    <row r="10" spans="1:17" ht="30" customHeight="1" x14ac:dyDescent="0.25">
      <c r="A10" s="110" t="s">
        <v>44</v>
      </c>
      <c r="B10" s="110"/>
      <c r="C10" s="19" t="s">
        <v>61</v>
      </c>
      <c r="D10" s="56">
        <f>IF(C10&lt;&gt;"FULLY",0,2)</f>
        <v>0</v>
      </c>
      <c r="E10" s="56">
        <f>IF($C10&lt;&gt;"TO SOME EXTENT",0,0)</f>
        <v>0</v>
      </c>
      <c r="F10" s="56">
        <f>IF($C10&lt;&gt;"NOT AT ALL",0,-2)</f>
        <v>0</v>
      </c>
      <c r="H10" s="56" t="s">
        <v>60</v>
      </c>
    </row>
    <row r="11" spans="1:17" ht="30" customHeight="1" x14ac:dyDescent="0.25">
      <c r="A11" s="117" t="s">
        <v>46</v>
      </c>
      <c r="B11" s="117"/>
      <c r="C11" s="5" t="s">
        <v>60</v>
      </c>
      <c r="D11" s="56">
        <f>IF(C11&lt;&gt;"FULLY",0,2)</f>
        <v>2</v>
      </c>
      <c r="E11" s="56">
        <f>IF($C11&lt;&gt;"TO SOME EXTENT",0,0)</f>
        <v>0</v>
      </c>
      <c r="F11" s="56">
        <f>IF($C11&lt;&gt;"NOT AT ALL",0,-2)</f>
        <v>0</v>
      </c>
      <c r="H11" s="56" t="s">
        <v>61</v>
      </c>
    </row>
    <row r="12" spans="1:17" x14ac:dyDescent="0.25">
      <c r="D12" s="56">
        <f>SUM(D10:D11)</f>
        <v>2</v>
      </c>
      <c r="E12" s="56">
        <f>SUM(E10:E11)</f>
        <v>0</v>
      </c>
      <c r="F12" s="56">
        <f t="shared" ref="F12" si="1">SUM(F10:F11)</f>
        <v>0</v>
      </c>
      <c r="G12" s="56" t="s">
        <v>52</v>
      </c>
      <c r="H12" s="56" t="s">
        <v>62</v>
      </c>
    </row>
    <row r="15" spans="1:17" x14ac:dyDescent="0.25">
      <c r="E15" s="116" t="s">
        <v>53</v>
      </c>
      <c r="F15" s="116"/>
      <c r="G15" s="56">
        <f>SUM(D8,E8,D12,E12,F12)</f>
        <v>8</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6" sqref="A6"/>
    </sheetView>
  </sheetViews>
  <sheetFormatPr defaultRowHeight="15" x14ac:dyDescent="0.25"/>
  <cols>
    <col min="1" max="2" width="44.28515625" customWidth="1"/>
  </cols>
  <sheetData>
    <row r="1" spans="1:6" ht="18.75" x14ac:dyDescent="0.3">
      <c r="A1" s="29" t="s">
        <v>68</v>
      </c>
    </row>
    <row r="2" spans="1:6" ht="30" customHeight="1" thickBot="1" x14ac:dyDescent="0.3">
      <c r="A2" s="12"/>
    </row>
    <row r="3" spans="1:6" ht="15" customHeight="1" thickBot="1" x14ac:dyDescent="0.3">
      <c r="A3" s="18" t="s">
        <v>54</v>
      </c>
      <c r="B3" s="37" t="s">
        <v>55</v>
      </c>
      <c r="D3" s="123"/>
      <c r="E3" s="123"/>
      <c r="F3" s="123"/>
    </row>
    <row r="4" spans="1:6" ht="15" customHeight="1" x14ac:dyDescent="0.25">
      <c r="A4" s="13" t="s">
        <v>56</v>
      </c>
      <c r="B4" s="15" t="s">
        <v>56</v>
      </c>
      <c r="D4" s="25"/>
      <c r="E4" s="25"/>
      <c r="F4" s="123"/>
    </row>
    <row r="5" spans="1:6" ht="30" customHeight="1" thickBot="1" x14ac:dyDescent="0.3">
      <c r="A5" s="14" t="s">
        <v>57</v>
      </c>
      <c r="B5" s="16" t="s">
        <v>58</v>
      </c>
      <c r="D5" s="26"/>
      <c r="E5" s="26"/>
      <c r="F5" s="26"/>
    </row>
    <row r="6" spans="1:6" ht="21" thickBot="1" x14ac:dyDescent="0.3">
      <c r="A6" s="27">
        <f>'SECTION 1'!J9+'SECTION 2'!I30</f>
        <v>1</v>
      </c>
      <c r="B6" s="28">
        <f>'SECTION 2'!I30+'SECTION 3'!G15</f>
        <v>13</v>
      </c>
      <c r="D6" s="26"/>
      <c r="E6" s="26"/>
      <c r="F6" s="26"/>
    </row>
    <row r="7" spans="1:6" ht="20.25" x14ac:dyDescent="0.25">
      <c r="A7" s="57" t="s">
        <v>108</v>
      </c>
      <c r="B7" s="58" t="s">
        <v>108</v>
      </c>
      <c r="D7" s="26"/>
      <c r="E7" s="26"/>
      <c r="F7" s="26"/>
    </row>
    <row r="8" spans="1:6" ht="21" thickBot="1" x14ac:dyDescent="0.3">
      <c r="A8" s="59" t="s">
        <v>109</v>
      </c>
      <c r="B8" s="60" t="s">
        <v>110</v>
      </c>
    </row>
    <row r="9" spans="1:6" ht="21" x14ac:dyDescent="0.25">
      <c r="A9" s="124" t="s">
        <v>64</v>
      </c>
      <c r="B9" s="124"/>
    </row>
    <row r="10" spans="1:6" ht="42" customHeight="1" x14ac:dyDescent="0.25">
      <c r="A10" s="125" t="s">
        <v>111</v>
      </c>
      <c r="B10" s="125"/>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17086664-08FC-4123-987F-829EE64BEF1D}"/>
</file>

<file path=customXml/itemProps2.xml><?xml version="1.0" encoding="utf-8"?>
<ds:datastoreItem xmlns:ds="http://schemas.openxmlformats.org/officeDocument/2006/customXml" ds:itemID="{33CCDCA5-A014-4937-90F9-B2DEC3CE88F1}"/>
</file>

<file path=customXml/itemProps3.xml><?xml version="1.0" encoding="utf-8"?>
<ds:datastoreItem xmlns:ds="http://schemas.openxmlformats.org/officeDocument/2006/customXml" ds:itemID="{7A9DC08E-C708-4EFB-A355-98B852E55E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2018-01-16T11:02:36Z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