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<sst xmlns="http://schemas.openxmlformats.org/spreadsheetml/2006/main" count="189" uniqueCount="123">
  <si>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</si>
  <si>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</si>
  <si>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</si>
  <si>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</si>
  <si>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</si>
  <si>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</si>
  <si>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</si>
  <si>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</si>
  <si>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</si>
  <si>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</si>
  <si>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</si>
  <si>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</si>
  <si>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</si>
  <si>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</si>
  <si>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</si>
  <si>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</si>
  <si>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</si>
  <si>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</si>
  <si>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</si>
  <si>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</si>
  <si>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</si>
  <si>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</si>
  <si>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</si>
  <si>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</si>
  <si>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</si>
  <si>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</si>
  <si>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</si>
  <si>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</si>
  <si>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</si>
  <si>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</si>
  <si>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</si>
  <si>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</si>
  <si>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</si>
  <si>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</si>
  <si>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</si>
  <si>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</si>
  <si>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</si>
  <si>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</si>
  <si>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</si>
  <si>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</si>
  <si>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</si>
  <si>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</si>
  <si>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</si>
  <si>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</si>
  <si>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</si>
  <si>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</si>
  <si>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</si>
  <si>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</si>
  <si>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</si>
  <si>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</si>
  <si>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</si>
  <si>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</si>
  <si>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</si>
  <si>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</si>
  <si>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</si>
  <si>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</si>
  <si>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</si>
  <si>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</si>
  <si>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</si>
  <si>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</si>
  <si>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</si>
  <si>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</si>
  <si>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</si>
  <si>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</si>
  <si>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</si>
  <si>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</si>
  <si>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</si>
  <si>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</si>
  <si>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</si>
  <si>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</si>
  <si>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</si>
  <si>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</si>
  <si>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</si>
  <si>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</si>
  <si>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</si>
  <si>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</si>
  <si>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</si>
  <si>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</si>
  <si>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</si>
  <si>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</si>
  <si>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</si>
  <si>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</si>
  <si>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</si>
  <si>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</si>
  <si>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</si>
  <si>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</si>
  <si>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</si>
  <si>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</si>
  <si>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</si>
  <si>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</si>
  <si>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</si>
  <si>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</si>
  <si>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</si>
  <si>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</si>
  <si>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</si>
  <si>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</si>
  <si>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</si>
  <si>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</si>
  <si>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</si>
  <si>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</si>
  <si>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</si>
  <si>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</si>
  <si>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</si>
  <si>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</si>
  <si>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</si>
  <si>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</si>
  <si>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</si>
  <si>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</si>
  <si>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</si>
  <si>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</si>
  <si>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</si>
  <si>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</si>
  <si>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</si>
  <si>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</si>
  <si>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Learning and Skills</t>
  </si>
  <si>
    <t>Children and Families</t>
  </si>
  <si>
    <t>13.1.17</t>
  </si>
  <si>
    <t xml:space="preserve">Please list your evidence/intelligence here [you can include hyperlinks to files/research/websites]:
</t>
  </si>
  <si>
    <t xml:space="preserve">Jo-Anne Sanders </t>
  </si>
  <si>
    <t>All</t>
  </si>
  <si>
    <t xml:space="preserve">Liz Singleton </t>
  </si>
  <si>
    <t>Strategic Leadership</t>
  </si>
  <si>
    <t>Reducing and redisigning Learning and Skills strategic leadership and intervention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</si>
</sst>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115</v>
      </c>
      <c r="B5" s="64"/>
      <c r="C5" s="64"/>
      <c r="D5" s="61" t="s">
        <v>118</v>
      </c>
      <c r="E5" s="62"/>
      <c r="F5" s="62"/>
      <c r="G5" s="62"/>
      <c r="H5" s="63"/>
    </row>
    <row r="6" spans="1:8" ht="15" x14ac:dyDescent="0.25">
      <c r="A6" s="66" t="s">
        <v>2</v>
      </c>
      <c r="B6" s="66"/>
      <c r="C6" s="66"/>
      <c r="D6" s="67" t="s">
        <v>5</v>
      </c>
      <c r="E6" s="68"/>
      <c r="F6" s="68"/>
      <c r="G6" s="68"/>
      <c r="H6" s="69"/>
    </row>
    <row r="7" spans="1:8" ht="24.75" customHeight="1" x14ac:dyDescent="0.2">
      <c r="A7" s="64" t="s">
        <v>114</v>
      </c>
      <c r="B7" s="64"/>
      <c r="C7" s="64"/>
      <c r="D7" s="61" t="s">
        <v>120</v>
      </c>
      <c r="E7" s="62"/>
      <c r="F7" s="62"/>
      <c r="G7" s="62"/>
      <c r="H7" s="63"/>
    </row>
    <row r="8" spans="1:8" ht="15" x14ac:dyDescent="0.25">
      <c r="A8" s="66" t="s">
        <v>3</v>
      </c>
      <c r="B8" s="66"/>
      <c r="C8" s="66"/>
      <c r="D8" s="67" t="s">
        <v>6</v>
      </c>
      <c r="E8" s="68"/>
      <c r="F8" s="68"/>
      <c r="G8" s="68"/>
      <c r="H8" s="69"/>
    </row>
    <row r="9" spans="1:8" ht="25.5" customHeight="1" x14ac:dyDescent="0.2">
      <c r="A9" s="64" t="s">
        <v>121</v>
      </c>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40</v>
      </c>
      <c r="I2" s="31">
        <f>IF($H2&lt;&gt;"YES",0,2)</f>
        <v>0</v>
      </c>
      <c r="J2" s="31">
        <f>IF($H2&lt;&gt;"No",0,0)</f>
        <v>0</v>
      </c>
      <c r="K2" s="31" t="s">
        <v>49</v>
      </c>
      <c r="N2" s="31" t="s">
        <v>39</v>
      </c>
    </row>
    <row r="3" spans="1:14" ht="26.25" customHeight="1" x14ac:dyDescent="0.2">
      <c r="A3" s="76" t="s">
        <v>9</v>
      </c>
      <c r="B3" s="76"/>
      <c r="C3" s="76"/>
      <c r="D3" s="76"/>
      <c r="E3" s="76"/>
      <c r="F3" s="76"/>
      <c r="G3" s="76"/>
      <c r="H3" s="17" t="s">
        <v>40</v>
      </c>
      <c r="I3" s="31">
        <f>IF($H3&lt;&gt;"YES",0,-2)</f>
        <v>0</v>
      </c>
      <c r="J3" s="31">
        <f t="shared" ref="J3:J7" si="0">IF($H3&lt;&gt;"No",0,0)</f>
        <v>0</v>
      </c>
      <c r="K3" s="31" t="s">
        <v>50</v>
      </c>
      <c r="N3" s="31" t="s">
        <v>40</v>
      </c>
    </row>
    <row r="4" spans="1:14" ht="27" customHeight="1" x14ac:dyDescent="0.2">
      <c r="A4" s="76" t="s">
        <v>10</v>
      </c>
      <c r="B4" s="76"/>
      <c r="C4" s="76"/>
      <c r="D4" s="76"/>
      <c r="E4" s="76"/>
      <c r="F4" s="76"/>
      <c r="G4" s="76"/>
      <c r="H4" s="17" t="s">
        <v>39</v>
      </c>
      <c r="I4" s="31">
        <f>IF($H4&lt;&gt;"YES",0,-2)</f>
        <v>-2</v>
      </c>
      <c r="J4" s="31">
        <f t="shared" si="0"/>
        <v>0</v>
      </c>
      <c r="K4" s="31" t="s">
        <v>50</v>
      </c>
    </row>
    <row r="5" spans="1:14" ht="27" customHeight="1" x14ac:dyDescent="0.2">
      <c r="A5" s="76" t="s">
        <v>11</v>
      </c>
      <c r="B5" s="76"/>
      <c r="C5" s="76"/>
      <c r="D5" s="76"/>
      <c r="E5" s="76"/>
      <c r="F5" s="76"/>
      <c r="G5" s="76"/>
      <c r="H5" s="17" t="s">
        <v>40</v>
      </c>
      <c r="I5" s="31">
        <f t="shared" ref="I5" si="1">IF($H5&lt;&gt;"YES",0,2)</f>
        <v>0</v>
      </c>
      <c r="J5" s="31">
        <f t="shared" si="0"/>
        <v>0</v>
      </c>
      <c r="K5" s="31" t="s">
        <v>49</v>
      </c>
    </row>
    <row r="6" spans="1:14" ht="28.5" customHeight="1" x14ac:dyDescent="0.2">
      <c r="A6" s="76" t="s">
        <v>72</v>
      </c>
      <c r="B6" s="76"/>
      <c r="C6" s="76"/>
      <c r="D6" s="76"/>
      <c r="E6" s="76"/>
      <c r="F6" s="76"/>
      <c r="G6" s="76"/>
      <c r="H6" s="17" t="s">
        <v>39</v>
      </c>
      <c r="I6" s="31">
        <f>IF($H6&lt;&gt;"YES",0,-2)</f>
        <v>-2</v>
      </c>
      <c r="J6" s="31">
        <f t="shared" si="0"/>
        <v>0</v>
      </c>
      <c r="K6" s="31" t="s">
        <v>50</v>
      </c>
    </row>
    <row r="7" spans="1:14" ht="30.75" customHeight="1" x14ac:dyDescent="0.2">
      <c r="A7" s="70" t="s">
        <v>12</v>
      </c>
      <c r="B7" s="70"/>
      <c r="C7" s="70"/>
      <c r="D7" s="70"/>
      <c r="E7" s="70"/>
      <c r="F7" s="70"/>
      <c r="G7" s="70"/>
      <c r="H7" s="17" t="s">
        <v>39</v>
      </c>
      <c r="I7" s="31">
        <f>IF($H7&lt;&gt;"YES",0,-2)</f>
        <v>-2</v>
      </c>
      <c r="J7" s="31">
        <f t="shared" si="0"/>
        <v>0</v>
      </c>
      <c r="K7" s="31" t="s">
        <v>50</v>
      </c>
    </row>
    <row r="8" spans="1:14" ht="33" customHeight="1" x14ac:dyDescent="0.25">
      <c r="A8" s="71" t="s">
        <v>13</v>
      </c>
      <c r="B8" s="72"/>
      <c r="C8" s="72"/>
      <c r="D8" s="72"/>
      <c r="E8" s="72"/>
      <c r="F8" s="72"/>
      <c r="G8" s="72"/>
      <c r="H8" s="73"/>
      <c r="I8" s="31">
        <f>SUM(I2:I7)</f>
        <v>-6</v>
      </c>
      <c r="J8" s="31">
        <f>SUM(J2:J7)</f>
        <v>0</v>
      </c>
      <c r="K8" s="31" t="s">
        <v>51</v>
      </c>
    </row>
    <row r="9" spans="1:14" ht="66" customHeight="1" x14ac:dyDescent="0.2">
      <c r="A9" s="74" t="s">
        <v>122</v>
      </c>
      <c r="B9" s="74"/>
      <c r="C9" s="74"/>
      <c r="D9" s="74"/>
      <c r="E9" s="74"/>
      <c r="F9" s="74"/>
      <c r="G9" s="74"/>
      <c r="H9" s="74"/>
      <c r="I9" s="32" t="s">
        <v>53</v>
      </c>
      <c r="J9" s="31">
        <f>SUM(I8:J8)</f>
        <v>-6</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6" t="s">
        <v>22</v>
      </c>
      <c r="B4" s="97"/>
      <c r="C4" s="98"/>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119</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16</v>
      </c>
      <c r="E6" s="33">
        <f t="shared" si="0"/>
        <v>0</v>
      </c>
      <c r="F6" s="33">
        <f t="shared" si="1"/>
        <v>0</v>
      </c>
      <c r="G6" s="33">
        <f t="shared" si="2"/>
        <v>0</v>
      </c>
      <c r="H6" s="33">
        <f t="shared" si="3"/>
        <v>0</v>
      </c>
      <c r="I6" s="33">
        <f t="shared" si="4"/>
        <v>0</v>
      </c>
      <c r="K6" s="33" t="s">
        <v>69</v>
      </c>
    </row>
    <row r="7" spans="1:16" ht="30" customHeight="1" x14ac:dyDescent="0.25">
      <c r="A7" s="99" t="s">
        <v>25</v>
      </c>
      <c r="B7" s="99"/>
      <c r="C7" s="99"/>
      <c r="D7" s="23" t="s">
        <v>16</v>
      </c>
      <c r="E7" s="33">
        <f t="shared" si="0"/>
        <v>0</v>
      </c>
      <c r="F7" s="33">
        <f t="shared" si="1"/>
        <v>0</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81"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2"/>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2"/>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7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0"/>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7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0"/>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7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0"/>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2"/>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7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0"/>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1"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2"/>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7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0"/>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77" t="s">
        <v>53</v>
      </c>
      <c r="H30" s="78"/>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40</v>
      </c>
      <c r="D2" s="56">
        <f>IF($C2&lt;&gt;"YES",0,2)</f>
        <v>0</v>
      </c>
      <c r="E2" s="56">
        <f>IF($C2&lt;&gt;"NO",0,-2)</f>
        <v>-2</v>
      </c>
      <c r="H2" s="56" t="s">
        <v>39</v>
      </c>
    </row>
    <row r="3" spans="1:17" ht="30" customHeight="1" x14ac:dyDescent="0.25">
      <c r="A3" s="100" t="s">
        <v>41</v>
      </c>
      <c r="B3" s="11" t="s">
        <v>42</v>
      </c>
      <c r="C3" s="5" t="s">
        <v>40</v>
      </c>
      <c r="D3" s="56">
        <f>IF(C3&lt;&gt;"YES",0,2)</f>
        <v>0</v>
      </c>
      <c r="E3" s="56">
        <f t="shared" ref="E3:E6" si="0">IF($C3&lt;&gt;"NO",0,-2)</f>
        <v>-2</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40</v>
      </c>
      <c r="D5" s="56">
        <f>IF(C5&lt;&gt;"YES",0,2)</f>
        <v>0</v>
      </c>
      <c r="E5" s="56">
        <f t="shared" si="0"/>
        <v>-2</v>
      </c>
    </row>
    <row r="6" spans="1:17" ht="30" customHeight="1" x14ac:dyDescent="0.25">
      <c r="A6" s="100"/>
      <c r="B6" s="11" t="s">
        <v>45</v>
      </c>
      <c r="C6" s="5" t="s">
        <v>40</v>
      </c>
      <c r="D6" s="56">
        <f>IF(C6&lt;&gt;"YES",0,2)</f>
        <v>0</v>
      </c>
      <c r="E6" s="56">
        <f t="shared" si="0"/>
        <v>-2</v>
      </c>
    </row>
    <row r="7" spans="1:17" ht="111.75" customHeight="1" x14ac:dyDescent="0.25">
      <c r="A7" s="104" t="s">
        <v>117</v>
      </c>
      <c r="B7" s="105"/>
      <c r="C7" s="106"/>
    </row>
    <row r="8" spans="1:17" ht="15.75" customHeight="1" x14ac:dyDescent="0.25">
      <c r="A8" s="111"/>
      <c r="B8" s="111"/>
      <c r="C8" s="111"/>
      <c r="D8" s="56">
        <f>SUM(D2:D6)</f>
        <v>0</v>
      </c>
      <c r="E8" s="56">
        <f>SUM(E2:E6)</f>
        <v>-10</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-6</v>
      </c>
      <c r="B6" s="28">
        <f>'SECTION 2'!I30+'SECTION 3'!G15</f>
        <v>-6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2017-01-20T15:23:49Z</cp:lastPrinted>
  <dcterms:created xsi:type="dcterms:W3CDTF">2016-04-19T12:09:38Z</dcterms:created>
  <dcterms:modified xsi:type="dcterms:W3CDTF">2017-01-20T15:24:05Z</dcterms:modified>
</cp:coreProperties>
</file>