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<sst xmlns="http://schemas.openxmlformats.org/spreadsheetml/2006/main" count="188" uniqueCount="120">
  <si>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</si>
  <si>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</si>
  <si>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</si>
  <si>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</si>
  <si>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</si>
  <si>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</si>
  <si>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</si>
  <si>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</si>
  <si>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</si>
  <si>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</si>
  <si>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</si>
  <si>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</si>
  <si>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</si>
  <si>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</si>
  <si>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</si>
  <si>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</si>
  <si>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</si>
  <si>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</si>
  <si>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</si>
  <si>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</si>
  <si>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</si>
  <si>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</si>
  <si>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</si>
  <si>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</si>
  <si>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</si>
  <si>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</si>
  <si>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</si>
  <si>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</si>
  <si>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</si>
  <si>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</si>
  <si>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</si>
  <si>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</si>
  <si>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</si>
  <si>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</si>
  <si>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</si>
  <si>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</si>
  <si>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</si>
  <si>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</si>
  <si>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</si>
  <si>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</si>
  <si>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</si>
  <si>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</si>
  <si>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</si>
  <si>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</si>
  <si>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</si>
  <si>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</si>
  <si>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</si>
  <si>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</si>
  <si>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</si>
  <si>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</si>
  <si>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</si>
  <si>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</si>
  <si>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</si>
  <si>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</si>
  <si>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</si>
  <si>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</si>
  <si>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</si>
  <si>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</si>
  <si>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</si>
  <si>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</si>
  <si>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</si>
  <si>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</si>
  <si>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</si>
  <si>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</si>
  <si>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</si>
  <si>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</si>
  <si>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</si>
  <si>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</si>
  <si>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</si>
  <si>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</si>
  <si>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</si>
  <si>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</si>
  <si>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</si>
  <si>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</si>
  <si>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</si>
  <si>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</si>
  <si>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</si>
  <si>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</si>
  <si>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</si>
  <si>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</si>
  <si>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</si>
  <si>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</si>
  <si>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</si>
  <si>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</si>
  <si>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</si>
  <si>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</si>
  <si>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</si>
  <si>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</si>
  <si>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</si>
  <si>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</si>
  <si>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</si>
  <si>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</si>
  <si>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</si>
  <si>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</si>
  <si>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</si>
  <si>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</si>
  <si>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</si>
  <si>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</si>
  <si>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</si>
  <si>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</si>
  <si>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</si>
  <si>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</si>
  <si>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</si>
  <si>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</si>
  <si>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</si>
  <si>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</si>
  <si>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</si>
  <si>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</si>
  <si>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</si>
  <si>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</si>
  <si>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</si>
  <si>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</si>
  <si>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</si>
  <si>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</si>
  <si>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Place</t>
  </si>
  <si>
    <t>Will Acornley</t>
  </si>
  <si>
    <t>Parks &amp; Open Spaces</t>
  </si>
  <si>
    <t>All Areas and Wards</t>
  </si>
  <si>
    <t xml:space="preserve">The savings target have been achieved through 17/18. This has been done through improvement seasonal working arrangements, investment in GIS/Data mapping, Digital by Design infrastructure, investment in Community Capacity, review of transport requirements, commissioning of some service elements such as weed spraying and re apportionment of some of the overall savings target to other operational services. </t>
  </si>
  <si>
    <t>EX CR6 and CR7 Economy</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</si>
</sst>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8">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workbookViewId="0">
      <selection activeCell="B12" sqref="B12"/>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67" t="s">
        <v>1</v>
      </c>
      <c r="B4" s="67"/>
      <c r="C4" s="67"/>
      <c r="D4" s="68" t="s">
        <v>4</v>
      </c>
      <c r="E4" s="69"/>
      <c r="F4" s="69"/>
      <c r="G4" s="69"/>
      <c r="H4" s="70"/>
    </row>
    <row r="5" spans="1:8" ht="30.75" customHeight="1" x14ac:dyDescent="0.2">
      <c r="A5" s="65" t="s">
        <v>114</v>
      </c>
      <c r="B5" s="65"/>
      <c r="C5" s="65"/>
      <c r="D5" s="61" t="s">
        <v>115</v>
      </c>
      <c r="E5" s="62"/>
      <c r="F5" s="62"/>
      <c r="G5" s="62"/>
      <c r="H5" s="63"/>
    </row>
    <row r="6" spans="1:8" ht="15" x14ac:dyDescent="0.25">
      <c r="A6" s="67" t="s">
        <v>2</v>
      </c>
      <c r="B6" s="67"/>
      <c r="C6" s="67"/>
      <c r="D6" s="68" t="s">
        <v>5</v>
      </c>
      <c r="E6" s="69"/>
      <c r="F6" s="69"/>
      <c r="G6" s="69"/>
      <c r="H6" s="70"/>
    </row>
    <row r="7" spans="1:8" ht="24.75" customHeight="1" x14ac:dyDescent="0.2">
      <c r="A7" s="65" t="s">
        <v>116</v>
      </c>
      <c r="B7" s="65"/>
      <c r="C7" s="65"/>
      <c r="D7" s="61" t="s">
        <v>115</v>
      </c>
      <c r="E7" s="62"/>
      <c r="F7" s="62"/>
      <c r="G7" s="62"/>
      <c r="H7" s="63"/>
    </row>
    <row r="8" spans="1:8" ht="15" x14ac:dyDescent="0.25">
      <c r="A8" s="67" t="s">
        <v>3</v>
      </c>
      <c r="B8" s="67"/>
      <c r="C8" s="67"/>
      <c r="D8" s="68" t="s">
        <v>6</v>
      </c>
      <c r="E8" s="69"/>
      <c r="F8" s="69"/>
      <c r="G8" s="69"/>
      <c r="H8" s="70"/>
    </row>
    <row r="9" spans="1:8" ht="25.5" customHeight="1" x14ac:dyDescent="0.2">
      <c r="A9" s="65" t="s">
        <v>119</v>
      </c>
      <c r="B9" s="65"/>
      <c r="C9" s="65"/>
      <c r="D9" s="64">
        <v>43118</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opLeftCell="A4" zoomScale="115" zoomScaleNormal="115" workbookViewId="0">
      <selection activeCell="P9" sqref="P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8" t="s">
        <v>7</v>
      </c>
      <c r="B1" s="78"/>
      <c r="C1" s="78"/>
      <c r="D1" s="78"/>
      <c r="E1" s="78"/>
      <c r="F1" s="78"/>
      <c r="G1" s="78"/>
      <c r="H1" s="10" t="s">
        <v>61</v>
      </c>
      <c r="I1" s="31" t="s">
        <v>39</v>
      </c>
      <c r="J1" s="31" t="s">
        <v>40</v>
      </c>
    </row>
    <row r="2" spans="1:14" ht="30" customHeight="1" x14ac:dyDescent="0.2">
      <c r="A2" s="79" t="s">
        <v>8</v>
      </c>
      <c r="B2" s="79"/>
      <c r="C2" s="79"/>
      <c r="D2" s="79"/>
      <c r="E2" s="79"/>
      <c r="F2" s="79"/>
      <c r="G2" s="79"/>
      <c r="H2" s="17" t="s">
        <v>40</v>
      </c>
      <c r="I2" s="31">
        <f>IF($H2&lt;&gt;"YES",0,2)</f>
        <v>0</v>
      </c>
      <c r="J2" s="31">
        <f>IF($H2&lt;&gt;"No",0,0)</f>
        <v>0</v>
      </c>
      <c r="K2" s="31" t="s">
        <v>49</v>
      </c>
      <c r="N2" s="31" t="s">
        <v>39</v>
      </c>
    </row>
    <row r="3" spans="1:14" ht="26.25" customHeight="1" x14ac:dyDescent="0.2">
      <c r="A3" s="79" t="s">
        <v>9</v>
      </c>
      <c r="B3" s="79"/>
      <c r="C3" s="79"/>
      <c r="D3" s="79"/>
      <c r="E3" s="79"/>
      <c r="F3" s="79"/>
      <c r="G3" s="79"/>
      <c r="H3" s="17" t="s">
        <v>40</v>
      </c>
      <c r="I3" s="31">
        <f>IF($H3&lt;&gt;"YES",0,-2)</f>
        <v>0</v>
      </c>
      <c r="J3" s="31">
        <f t="shared" ref="J3:J7" si="0">IF($H3&lt;&gt;"No",0,0)</f>
        <v>0</v>
      </c>
      <c r="K3" s="31" t="s">
        <v>50</v>
      </c>
      <c r="N3" s="31" t="s">
        <v>40</v>
      </c>
    </row>
    <row r="4" spans="1:14" ht="27" customHeight="1" x14ac:dyDescent="0.2">
      <c r="A4" s="79" t="s">
        <v>10</v>
      </c>
      <c r="B4" s="79"/>
      <c r="C4" s="79"/>
      <c r="D4" s="79"/>
      <c r="E4" s="79"/>
      <c r="F4" s="79"/>
      <c r="G4" s="79"/>
      <c r="H4" s="17" t="s">
        <v>40</v>
      </c>
      <c r="I4" s="31">
        <f>IF($H4&lt;&gt;"YES",0,-2)</f>
        <v>0</v>
      </c>
      <c r="J4" s="31">
        <f t="shared" si="0"/>
        <v>0</v>
      </c>
      <c r="K4" s="31" t="s">
        <v>50</v>
      </c>
    </row>
    <row r="5" spans="1:14" ht="27" customHeight="1" x14ac:dyDescent="0.2">
      <c r="A5" s="79" t="s">
        <v>11</v>
      </c>
      <c r="B5" s="79"/>
      <c r="C5" s="79"/>
      <c r="D5" s="79"/>
      <c r="E5" s="79"/>
      <c r="F5" s="79"/>
      <c r="G5" s="79"/>
      <c r="H5" s="17" t="s">
        <v>40</v>
      </c>
      <c r="I5" s="31">
        <f t="shared" ref="I5" si="1">IF($H5&lt;&gt;"YES",0,2)</f>
        <v>0</v>
      </c>
      <c r="J5" s="31">
        <f t="shared" si="0"/>
        <v>0</v>
      </c>
      <c r="K5" s="31" t="s">
        <v>49</v>
      </c>
    </row>
    <row r="6" spans="1:14" ht="28.5" customHeight="1" x14ac:dyDescent="0.2">
      <c r="A6" s="79" t="s">
        <v>72</v>
      </c>
      <c r="B6" s="79"/>
      <c r="C6" s="79"/>
      <c r="D6" s="79"/>
      <c r="E6" s="79"/>
      <c r="F6" s="79"/>
      <c r="G6" s="79"/>
      <c r="H6" s="17" t="s">
        <v>39</v>
      </c>
      <c r="I6" s="31">
        <f>IF($H6&lt;&gt;"YES",0,-2)</f>
        <v>-2</v>
      </c>
      <c r="J6" s="31">
        <f t="shared" si="0"/>
        <v>0</v>
      </c>
      <c r="K6" s="31" t="s">
        <v>50</v>
      </c>
    </row>
    <row r="7" spans="1:14" ht="30.75" customHeight="1" x14ac:dyDescent="0.2">
      <c r="A7" s="71" t="s">
        <v>12</v>
      </c>
      <c r="B7" s="71"/>
      <c r="C7" s="71"/>
      <c r="D7" s="71"/>
      <c r="E7" s="71"/>
      <c r="F7" s="71"/>
      <c r="G7" s="71"/>
      <c r="H7" s="17" t="s">
        <v>40</v>
      </c>
      <c r="I7" s="31">
        <f>IF($H7&lt;&gt;"YES",0,-2)</f>
        <v>0</v>
      </c>
      <c r="J7" s="31">
        <f t="shared" si="0"/>
        <v>0</v>
      </c>
      <c r="K7" s="31" t="s">
        <v>50</v>
      </c>
    </row>
    <row r="8" spans="1:14" ht="33" customHeight="1" x14ac:dyDescent="0.25">
      <c r="A8" s="72" t="s">
        <v>13</v>
      </c>
      <c r="B8" s="73"/>
      <c r="C8" s="73"/>
      <c r="D8" s="73"/>
      <c r="E8" s="73"/>
      <c r="F8" s="73"/>
      <c r="G8" s="73"/>
      <c r="H8" s="74"/>
      <c r="I8" s="31">
        <f>SUM(I2:I7)</f>
        <v>-2</v>
      </c>
      <c r="J8" s="31">
        <f>SUM(J2:J7)</f>
        <v>0</v>
      </c>
      <c r="K8" s="31" t="s">
        <v>51</v>
      </c>
    </row>
    <row r="9" spans="1:14" ht="197.25" customHeight="1" x14ac:dyDescent="0.2">
      <c r="A9" s="75" t="s">
        <v>118</v>
      </c>
      <c r="B9" s="76"/>
      <c r="C9" s="76"/>
      <c r="D9" s="76"/>
      <c r="E9" s="76"/>
      <c r="F9" s="76"/>
      <c r="G9" s="76"/>
      <c r="H9" s="77"/>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9" workbookViewId="0">
      <selection activeCell="L9" sqref="L9"/>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5" t="s">
        <v>20</v>
      </c>
      <c r="B1" s="86"/>
      <c r="C1" s="87"/>
      <c r="D1" s="21" t="s">
        <v>19</v>
      </c>
    </row>
    <row r="2" spans="1:16" ht="20.100000000000001" customHeight="1" x14ac:dyDescent="0.25">
      <c r="A2" s="88"/>
      <c r="B2" s="89"/>
      <c r="C2" s="90"/>
      <c r="D2" s="22" t="s">
        <v>65</v>
      </c>
      <c r="E2" s="34">
        <v>2</v>
      </c>
      <c r="F2" s="34">
        <v>1</v>
      </c>
      <c r="G2" s="34">
        <v>0</v>
      </c>
      <c r="H2" s="34">
        <v>-1</v>
      </c>
      <c r="I2" s="34" t="s">
        <v>71</v>
      </c>
      <c r="K2" s="33" t="s">
        <v>68</v>
      </c>
    </row>
    <row r="3" spans="1:16" ht="30" customHeight="1" x14ac:dyDescent="0.25">
      <c r="A3" s="91" t="s">
        <v>21</v>
      </c>
      <c r="B3" s="91"/>
      <c r="C3" s="91"/>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93" t="s">
        <v>22</v>
      </c>
      <c r="B4" s="94"/>
      <c r="C4" s="95"/>
      <c r="D4" s="24"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3" t="s">
        <v>24</v>
      </c>
      <c r="B5" s="94"/>
      <c r="C5" s="95"/>
      <c r="D5" s="23" t="s">
        <v>117</v>
      </c>
      <c r="E5" s="33">
        <f t="shared" si="0"/>
        <v>0</v>
      </c>
      <c r="F5" s="33">
        <f t="shared" si="1"/>
        <v>0</v>
      </c>
      <c r="G5" s="33">
        <f t="shared" si="2"/>
        <v>0</v>
      </c>
      <c r="H5" s="33">
        <f t="shared" si="3"/>
        <v>0</v>
      </c>
      <c r="I5" s="33">
        <f t="shared" si="4"/>
        <v>0</v>
      </c>
      <c r="K5" s="33" t="s">
        <v>17</v>
      </c>
    </row>
    <row r="6" spans="1:16" ht="30" customHeight="1" x14ac:dyDescent="0.25">
      <c r="A6" s="92" t="s">
        <v>23</v>
      </c>
      <c r="B6" s="92"/>
      <c r="C6" s="92"/>
      <c r="D6" s="24" t="s">
        <v>16</v>
      </c>
      <c r="E6" s="33">
        <f t="shared" si="0"/>
        <v>0</v>
      </c>
      <c r="F6" s="33">
        <f t="shared" si="1"/>
        <v>0</v>
      </c>
      <c r="G6" s="33">
        <f t="shared" si="2"/>
        <v>0</v>
      </c>
      <c r="H6" s="33">
        <f t="shared" si="3"/>
        <v>0</v>
      </c>
      <c r="I6" s="33">
        <f t="shared" si="4"/>
        <v>0</v>
      </c>
      <c r="K6" s="33" t="s">
        <v>69</v>
      </c>
    </row>
    <row r="7" spans="1:16" ht="30" customHeight="1" x14ac:dyDescent="0.25">
      <c r="A7" s="96" t="s">
        <v>25</v>
      </c>
      <c r="B7" s="96"/>
      <c r="C7" s="96"/>
      <c r="D7" s="24" t="s">
        <v>16</v>
      </c>
      <c r="E7" s="33">
        <f t="shared" si="0"/>
        <v>0</v>
      </c>
      <c r="F7" s="33">
        <f t="shared" si="1"/>
        <v>0</v>
      </c>
      <c r="G7" s="33">
        <f t="shared" si="2"/>
        <v>0</v>
      </c>
      <c r="H7" s="33">
        <f t="shared" si="3"/>
        <v>0</v>
      </c>
      <c r="I7" s="33">
        <f t="shared" si="4"/>
        <v>0</v>
      </c>
      <c r="K7" s="33" t="s">
        <v>18</v>
      </c>
    </row>
    <row r="8" spans="1:16" ht="30" customHeight="1" x14ac:dyDescent="0.25">
      <c r="A8" s="91" t="s">
        <v>26</v>
      </c>
      <c r="B8" s="91"/>
      <c r="C8" s="91"/>
      <c r="D8" s="83" t="s">
        <v>65</v>
      </c>
    </row>
    <row r="9" spans="1:16" ht="37.5" customHeight="1" thickBot="1" x14ac:dyDescent="0.3">
      <c r="A9" s="80" t="s">
        <v>67</v>
      </c>
      <c r="B9" s="81"/>
      <c r="C9" s="82"/>
      <c r="D9" s="84"/>
      <c r="P9" s="20"/>
    </row>
    <row r="10" spans="1:16" ht="30" customHeight="1" thickBot="1" x14ac:dyDescent="0.3">
      <c r="A10" s="6"/>
      <c r="B10" s="101"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102"/>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101"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102"/>
      <c r="C13" s="9" t="s">
        <v>28</v>
      </c>
      <c r="D13" s="23" t="s">
        <v>16</v>
      </c>
      <c r="E13" s="33">
        <f t="shared" si="0"/>
        <v>0</v>
      </c>
      <c r="F13" s="33">
        <f t="shared" si="1"/>
        <v>0</v>
      </c>
      <c r="G13" s="33">
        <f t="shared" si="2"/>
        <v>0</v>
      </c>
      <c r="H13" s="33">
        <f t="shared" si="3"/>
        <v>0</v>
      </c>
      <c r="I13" s="33">
        <f t="shared" si="4"/>
        <v>0</v>
      </c>
    </row>
    <row r="14" spans="1:16" ht="30" customHeight="1" thickBot="1" x14ac:dyDescent="0.3">
      <c r="A14" s="6"/>
      <c r="B14" s="99"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100"/>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99"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100"/>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99"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100"/>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101"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102"/>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99"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100"/>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101"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102"/>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99"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100"/>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0</v>
      </c>
      <c r="I28" s="35">
        <f t="shared" si="5"/>
        <v>0</v>
      </c>
      <c r="J28" s="35" t="s">
        <v>52</v>
      </c>
    </row>
    <row r="30" spans="1:10" x14ac:dyDescent="0.25">
      <c r="G30" s="97" t="s">
        <v>53</v>
      </c>
      <c r="H30" s="98"/>
      <c r="I30" s="36">
        <f>SUM(E28:I28)</f>
        <v>0</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K6" sqref="K6"/>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5" t="s">
        <v>47</v>
      </c>
      <c r="B1" s="106"/>
      <c r="C1" s="22" t="s">
        <v>61</v>
      </c>
    </row>
    <row r="2" spans="1:17" ht="30" customHeight="1" x14ac:dyDescent="0.25">
      <c r="A2" s="104" t="s">
        <v>38</v>
      </c>
      <c r="B2" s="104"/>
      <c r="C2" s="5" t="s">
        <v>39</v>
      </c>
      <c r="D2" s="56">
        <f>IF($C2&lt;&gt;"YES",0,2)</f>
        <v>2</v>
      </c>
      <c r="E2" s="56">
        <f>IF($C2&lt;&gt;"NO",0,-2)</f>
        <v>0</v>
      </c>
      <c r="H2" s="56" t="s">
        <v>39</v>
      </c>
    </row>
    <row r="3" spans="1:17" ht="30" customHeight="1" x14ac:dyDescent="0.25">
      <c r="A3" s="103" t="s">
        <v>41</v>
      </c>
      <c r="B3" s="11" t="s">
        <v>42</v>
      </c>
      <c r="C3" s="5" t="s">
        <v>39</v>
      </c>
      <c r="D3" s="56">
        <f>IF(C3&lt;&gt;"YES",0,2)</f>
        <v>2</v>
      </c>
      <c r="E3" s="56">
        <f t="shared" ref="E3:E6" si="0">IF($C3&lt;&gt;"NO",0,-2)</f>
        <v>0</v>
      </c>
      <c r="H3" s="56" t="s">
        <v>40</v>
      </c>
      <c r="O3" s="30"/>
      <c r="P3" s="30"/>
      <c r="Q3" s="30"/>
    </row>
    <row r="4" spans="1:17" ht="30" customHeight="1" x14ac:dyDescent="0.25">
      <c r="A4" s="103"/>
      <c r="B4" s="11" t="s">
        <v>43</v>
      </c>
      <c r="C4" s="5" t="s">
        <v>39</v>
      </c>
      <c r="D4" s="56">
        <f>IF(C4&lt;&gt;"YES",0,2)</f>
        <v>2</v>
      </c>
      <c r="E4" s="56">
        <f t="shared" si="0"/>
        <v>0</v>
      </c>
      <c r="O4" s="30"/>
      <c r="P4" s="30"/>
      <c r="Q4" s="30"/>
    </row>
    <row r="5" spans="1:17" ht="30" customHeight="1" x14ac:dyDescent="0.25">
      <c r="A5" s="103"/>
      <c r="B5" s="11" t="s">
        <v>44</v>
      </c>
      <c r="C5" s="5" t="s">
        <v>39</v>
      </c>
      <c r="D5" s="56">
        <f>IF(C5&lt;&gt;"YES",0,2)</f>
        <v>2</v>
      </c>
      <c r="E5" s="56">
        <f t="shared" si="0"/>
        <v>0</v>
      </c>
    </row>
    <row r="6" spans="1:17" ht="30" customHeight="1" x14ac:dyDescent="0.25">
      <c r="A6" s="103"/>
      <c r="B6" s="11" t="s">
        <v>45</v>
      </c>
      <c r="C6" s="5" t="s">
        <v>39</v>
      </c>
      <c r="D6" s="56">
        <f>IF(C6&lt;&gt;"YES",0,2)</f>
        <v>2</v>
      </c>
      <c r="E6" s="56">
        <f t="shared" si="0"/>
        <v>0</v>
      </c>
    </row>
    <row r="7" spans="1:17" ht="228.75" customHeight="1" x14ac:dyDescent="0.25">
      <c r="A7" s="107" t="s">
        <v>118</v>
      </c>
      <c r="B7" s="108"/>
      <c r="C7" s="109"/>
    </row>
    <row r="8" spans="1:17" ht="15.75" customHeight="1" x14ac:dyDescent="0.25">
      <c r="A8" s="114"/>
      <c r="B8" s="114"/>
      <c r="C8" s="114"/>
      <c r="D8" s="56">
        <f>SUM(D2:D6)</f>
        <v>10</v>
      </c>
      <c r="E8" s="56">
        <f>SUM(E2:E6)</f>
        <v>0</v>
      </c>
      <c r="F8" s="56" t="s">
        <v>52</v>
      </c>
    </row>
    <row r="9" spans="1:17" ht="30" customHeight="1" x14ac:dyDescent="0.25">
      <c r="A9" s="112"/>
      <c r="B9" s="113"/>
      <c r="C9" s="22" t="s">
        <v>65</v>
      </c>
    </row>
    <row r="10" spans="1:17" ht="30" customHeight="1" x14ac:dyDescent="0.25">
      <c r="A10" s="104" t="s">
        <v>46</v>
      </c>
      <c r="B10" s="104"/>
      <c r="C10" s="19" t="s">
        <v>62</v>
      </c>
      <c r="D10" s="56">
        <f>IF(C10&lt;&gt;"FULLY",0,2)</f>
        <v>2</v>
      </c>
      <c r="E10" s="56">
        <f>IF($C10&lt;&gt;"TO SOME EXTENT",0,0)</f>
        <v>0</v>
      </c>
      <c r="F10" s="56">
        <f>IF($C10&lt;&gt;"NOT AT ALL",0,-2)</f>
        <v>0</v>
      </c>
      <c r="H10" s="56" t="s">
        <v>62</v>
      </c>
    </row>
    <row r="11" spans="1:17" ht="30" customHeight="1" x14ac:dyDescent="0.25">
      <c r="A11" s="111" t="s">
        <v>48</v>
      </c>
      <c r="B11" s="111"/>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10" t="s">
        <v>55</v>
      </c>
      <c r="F15" s="110"/>
      <c r="G15" s="56">
        <f>SUM(D8,E8,D12,E12,F12)</f>
        <v>14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D8" sqref="D8"/>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5"/>
      <c r="E3" s="115"/>
      <c r="F3" s="115"/>
    </row>
    <row r="4" spans="1:6" ht="15" customHeight="1" x14ac:dyDescent="0.25">
      <c r="A4" s="13" t="s">
        <v>58</v>
      </c>
      <c r="B4" s="15" t="s">
        <v>58</v>
      </c>
      <c r="D4" s="25"/>
      <c r="E4" s="25"/>
      <c r="F4" s="115"/>
    </row>
    <row r="5" spans="1:6" ht="30" customHeight="1" thickBot="1" x14ac:dyDescent="0.3">
      <c r="A5" s="14" t="s">
        <v>59</v>
      </c>
      <c r="B5" s="16" t="s">
        <v>60</v>
      </c>
      <c r="D5" s="26"/>
      <c r="E5" s="26"/>
      <c r="F5" s="26"/>
    </row>
    <row r="6" spans="1:6" ht="21" thickBot="1" x14ac:dyDescent="0.3">
      <c r="A6" s="27">
        <f>'SECTION 1'!J9+'SECTION 2'!I30</f>
        <v>-2</v>
      </c>
      <c r="B6" s="28">
        <f>'SECTION 2'!I30+'SECTION 3'!G15</f>
        <v>14</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6" t="s">
        <v>66</v>
      </c>
      <c r="B9" s="116"/>
    </row>
    <row r="10" spans="1:6" ht="42" customHeight="1" x14ac:dyDescent="0.25">
      <c r="A10" s="117" t="s">
        <v>113</v>
      </c>
      <c r="B10" s="117"/>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5" ma:contentTypeDescription="Create a new document." ma:contentTypeScope="" ma:versionID="7c3422d108366f7d8428c40a9ea533b6">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959c45912c962e173f0c92312e0a9e4d"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 xsi:nil="true"/>
  </documentManagement>
</p:properties>
</file>

<file path=customXml/itemProps1.xml><?xml version="1.0" encoding="utf-8"?>
<ds:datastoreItem xmlns:ds="http://schemas.openxmlformats.org/officeDocument/2006/customXml" ds:itemID="{DA2EAD8F-339A-4E5B-AAA0-0199992CBF31}"/>
</file>

<file path=customXml/itemProps2.xml><?xml version="1.0" encoding="utf-8"?>
<ds:datastoreItem xmlns:ds="http://schemas.openxmlformats.org/officeDocument/2006/customXml" ds:itemID="{FE30D281-2615-4A3A-AD5E-CDDF34C995B6}"/>
</file>

<file path=customXml/itemProps3.xml><?xml version="1.0" encoding="utf-8"?>
<ds:datastoreItem xmlns:ds="http://schemas.openxmlformats.org/officeDocument/2006/customXml" ds:itemID="{A7EB04FD-33AF-42C7-8C5F-D0912651DB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2018-01-19T12:57:08Z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ies>
</file>