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6605" windowHeight="742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<sst xmlns="http://schemas.openxmlformats.org/spreadsheetml/2006/main" count="188" uniqueCount="122">
  <si>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</si>
  <si>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</si>
  <si>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</si>
  <si>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</si>
  <si>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</si>
  <si>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</si>
  <si>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</si>
  <si>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</si>
  <si>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</si>
  <si>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</si>
  <si>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</si>
  <si>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</si>
  <si>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</si>
  <si>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</si>
  <si>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</si>
  <si>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</si>
  <si>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</si>
  <si>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</si>
  <si>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</si>
  <si>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</si>
  <si>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</si>
  <si>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</si>
  <si>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</si>
  <si>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</si>
  <si>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</si>
  <si>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</si>
  <si>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</si>
  <si>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</si>
  <si>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</si>
  <si>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</si>
  <si>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</si>
  <si>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</si>
  <si>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</si>
  <si>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</si>
  <si>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</si>
  <si>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</si>
  <si>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</si>
  <si>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</si>
  <si>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</si>
  <si>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</si>
  <si>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</si>
  <si>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</si>
  <si>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</si>
  <si>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</si>
  <si>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</si>
  <si>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</si>
  <si>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</si>
  <si>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</si>
  <si>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</si>
  <si>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</si>
  <si>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</si>
  <si>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</si>
  <si>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</si>
  <si>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</si>
  <si>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</si>
  <si>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</si>
  <si>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</si>
  <si>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</si>
  <si>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</si>
  <si>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</si>
  <si>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</si>
  <si>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</si>
  <si>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</si>
  <si>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</si>
  <si>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</si>
  <si>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</si>
  <si>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</si>
  <si>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</si>
  <si>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</si>
  <si>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</si>
  <si>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</si>
  <si>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</si>
  <si>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</si>
  <si>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</si>
  <si>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</si>
  <si>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</si>
  <si>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</si>
  <si>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</si>
  <si>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</si>
  <si>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</si>
  <si>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</si>
  <si>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</si>
  <si>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</si>
  <si>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</si>
  <si>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</si>
  <si>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</si>
  <si>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</si>
  <si>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</si>
  <si>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</si>
  <si>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</si>
  <si>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</si>
  <si>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</si>
  <si>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</si>
  <si>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</si>
  <si>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</si>
  <si>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</si>
  <si>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</si>
  <si>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</si>
  <si>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</si>
  <si>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</si>
  <si>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</si>
  <si>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</si>
  <si>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</si>
  <si>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</si>
  <si>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</si>
  <si>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</si>
  <si>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</si>
  <si>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</si>
  <si>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</si>
  <si>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</si>
  <si>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</si>
  <si>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</si>
  <si>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</si>
  <si>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</si>
  <si>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</si>
  <si>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</si>
  <si>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All</t>
  </si>
  <si>
    <t>Debra Mallinson</t>
  </si>
  <si>
    <t xml:space="preserve">The Council has a number of functions that operate outside of normal office hours, providing emergency cover and telephone assistance for a variety of services, including Kirklees Neighbourhood Housing (KNH), Children’s, Adults, and Environmental Services. 
Each service has different arrangements to cover these provisions and it is intended to consider how we can join up services where appropriate to achieve efficiencies and savings
The proposal will take a 2 phase approach.  Phase 1 will merge together CCTV and Kirklees Direct Out of Hours Service &amp; Phase 2 will bring in Children and Adults services to identify any potential saving and, in addition, will identify potential revenue savings within the Councils current commitments for security and alarms. It will also consider the potential for a service that includes KNH CCTV to make further savings across the Council. 
</t>
  </si>
  <si>
    <t>Nigel Bunker</t>
  </si>
  <si>
    <r>
      <t>L</t>
    </r>
    <r>
      <rPr>
        <sz val="11"/>
        <rFont val="Arial"/>
        <family val="2"/>
      </rPr>
      <t>ocal authorities have a statutory duty under the Mental Health Act to approve professionals as Approved Mental Health Professionals and to ensure “that a sufficient number of AMHP’s are available to carry out their roles under the Act to operate a 24hour AMHP service “that can respond to patient’s needs”. 
Currently this service</t>
    </r>
    <r>
      <rPr>
        <sz val="11"/>
        <color rgb="FF000000"/>
        <rFont val="Arial"/>
        <family val="2"/>
      </rPr>
      <t xml:space="preserve"> is undertaken by Emergency Duty Service (EDS) as a part of their generic responsibility to provide the out of hours function.  There are a number of other out of hour teams that support the delivery of service and provide management oversight.
</t>
    </r>
  </si>
  <si>
    <t>EX AS11 Adults &amp; Public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</si>
</sst>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0" fillId="0" borderId="0" xfId="0" applyAlignment="1">
      <alignment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4" fontId="5" fillId="0" borderId="2" xfId="0" applyNumberFormat="1" applyFont="1" applyBorder="1" applyAlignment="1">
      <alignment horizontal="left" vertical="center"/>
    </xf>
    <xf numFmtId="0" fontId="5" fillId="0" borderId="0" xfId="0" applyFont="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workbookViewId="0">
      <selection activeCell="B11" sqref="B11"/>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7" t="s">
        <v>114</v>
      </c>
      <c r="B5" s="68"/>
      <c r="C5" s="69"/>
      <c r="D5" s="62" t="s">
        <v>117</v>
      </c>
      <c r="E5" s="63"/>
      <c r="F5" s="63"/>
      <c r="G5" s="63"/>
      <c r="H5" s="64"/>
    </row>
    <row r="6" spans="1:8" ht="15" x14ac:dyDescent="0.25">
      <c r="A6" s="70" t="s">
        <v>2</v>
      </c>
      <c r="B6" s="70"/>
      <c r="C6" s="70"/>
      <c r="D6" s="71" t="s">
        <v>5</v>
      </c>
      <c r="E6" s="72"/>
      <c r="F6" s="72"/>
      <c r="G6" s="72"/>
      <c r="H6" s="73"/>
    </row>
    <row r="7" spans="1:8" ht="24.75" customHeight="1" x14ac:dyDescent="0.2">
      <c r="A7" s="62" t="s">
        <v>115</v>
      </c>
      <c r="B7" s="63"/>
      <c r="C7" s="64"/>
      <c r="D7" s="62" t="s">
        <v>119</v>
      </c>
      <c r="E7" s="63"/>
      <c r="F7" s="63"/>
      <c r="G7" s="63"/>
      <c r="H7" s="64"/>
    </row>
    <row r="8" spans="1:8" ht="15" x14ac:dyDescent="0.25">
      <c r="A8" s="70" t="s">
        <v>3</v>
      </c>
      <c r="B8" s="70"/>
      <c r="C8" s="70"/>
      <c r="D8" s="71" t="s">
        <v>6</v>
      </c>
      <c r="E8" s="72"/>
      <c r="F8" s="72"/>
      <c r="G8" s="72"/>
      <c r="H8" s="73"/>
    </row>
    <row r="9" spans="1:8" ht="25.5" customHeight="1" x14ac:dyDescent="0.2">
      <c r="A9" s="62" t="s">
        <v>121</v>
      </c>
      <c r="B9" s="63"/>
      <c r="C9" s="64"/>
      <c r="D9" s="65">
        <v>43118</v>
      </c>
      <c r="E9" s="63"/>
      <c r="F9" s="63"/>
      <c r="G9" s="63"/>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61</v>
      </c>
      <c r="I1" s="31" t="s">
        <v>39</v>
      </c>
      <c r="J1" s="31" t="s">
        <v>40</v>
      </c>
    </row>
    <row r="2" spans="1:14" ht="30" customHeight="1" x14ac:dyDescent="0.2">
      <c r="A2" s="81" t="s">
        <v>8</v>
      </c>
      <c r="B2" s="81"/>
      <c r="C2" s="81"/>
      <c r="D2" s="81"/>
      <c r="E2" s="81"/>
      <c r="F2" s="81"/>
      <c r="G2" s="81"/>
      <c r="H2" s="17" t="s">
        <v>40</v>
      </c>
      <c r="I2" s="31">
        <f>IF($H2&lt;&gt;"YES",0,2)</f>
        <v>0</v>
      </c>
      <c r="J2" s="31">
        <f>IF($H2&lt;&gt;"No",0,0)</f>
        <v>0</v>
      </c>
      <c r="K2" s="31" t="s">
        <v>49</v>
      </c>
      <c r="N2" s="31" t="s">
        <v>39</v>
      </c>
    </row>
    <row r="3" spans="1:14" ht="26.25" customHeight="1" x14ac:dyDescent="0.2">
      <c r="A3" s="81" t="s">
        <v>9</v>
      </c>
      <c r="B3" s="81"/>
      <c r="C3" s="81"/>
      <c r="D3" s="81"/>
      <c r="E3" s="81"/>
      <c r="F3" s="81"/>
      <c r="G3" s="81"/>
      <c r="H3" s="17" t="s">
        <v>40</v>
      </c>
      <c r="I3" s="31">
        <f>IF($H3&lt;&gt;"YES",0,-2)</f>
        <v>0</v>
      </c>
      <c r="J3" s="31">
        <f t="shared" ref="J3:J7" si="0">IF($H3&lt;&gt;"No",0,0)</f>
        <v>0</v>
      </c>
      <c r="K3" s="31" t="s">
        <v>50</v>
      </c>
      <c r="N3" s="31" t="s">
        <v>40</v>
      </c>
    </row>
    <row r="4" spans="1:14" ht="27" customHeight="1" x14ac:dyDescent="0.2">
      <c r="A4" s="81" t="s">
        <v>10</v>
      </c>
      <c r="B4" s="81"/>
      <c r="C4" s="81"/>
      <c r="D4" s="81"/>
      <c r="E4" s="81"/>
      <c r="F4" s="81"/>
      <c r="G4" s="81"/>
      <c r="H4" s="17" t="s">
        <v>40</v>
      </c>
      <c r="I4" s="31">
        <f>IF($H4&lt;&gt;"YES",0,-2)</f>
        <v>0</v>
      </c>
      <c r="J4" s="31">
        <f t="shared" si="0"/>
        <v>0</v>
      </c>
      <c r="K4" s="31" t="s">
        <v>50</v>
      </c>
    </row>
    <row r="5" spans="1:14" ht="27" customHeight="1" x14ac:dyDescent="0.2">
      <c r="A5" s="81" t="s">
        <v>11</v>
      </c>
      <c r="B5" s="81"/>
      <c r="C5" s="81"/>
      <c r="D5" s="81"/>
      <c r="E5" s="81"/>
      <c r="F5" s="81"/>
      <c r="G5" s="81"/>
      <c r="H5" s="17" t="s">
        <v>40</v>
      </c>
      <c r="I5" s="31">
        <f t="shared" ref="I5" si="1">IF($H5&lt;&gt;"YES",0,2)</f>
        <v>0</v>
      </c>
      <c r="J5" s="31">
        <f t="shared" si="0"/>
        <v>0</v>
      </c>
      <c r="K5" s="31" t="s">
        <v>49</v>
      </c>
    </row>
    <row r="6" spans="1:14" ht="28.5" customHeight="1" x14ac:dyDescent="0.2">
      <c r="A6" s="81" t="s">
        <v>72</v>
      </c>
      <c r="B6" s="81"/>
      <c r="C6" s="81"/>
      <c r="D6" s="81"/>
      <c r="E6" s="81"/>
      <c r="F6" s="81"/>
      <c r="G6" s="81"/>
      <c r="H6" s="17" t="s">
        <v>39</v>
      </c>
      <c r="I6" s="31">
        <f>IF($H6&lt;&gt;"YES",0,-2)</f>
        <v>-2</v>
      </c>
      <c r="J6" s="31">
        <f t="shared" si="0"/>
        <v>0</v>
      </c>
      <c r="K6" s="31" t="s">
        <v>50</v>
      </c>
    </row>
    <row r="7" spans="1:14" ht="30.75" customHeight="1" x14ac:dyDescent="0.2">
      <c r="A7" s="74" t="s">
        <v>12</v>
      </c>
      <c r="B7" s="74"/>
      <c r="C7" s="74"/>
      <c r="D7" s="74"/>
      <c r="E7" s="74"/>
      <c r="F7" s="74"/>
      <c r="G7" s="74"/>
      <c r="H7" s="17" t="s">
        <v>40</v>
      </c>
      <c r="I7" s="31">
        <f>IF($H7&lt;&gt;"YES",0,-2)</f>
        <v>0</v>
      </c>
      <c r="J7" s="31">
        <f t="shared" si="0"/>
        <v>0</v>
      </c>
      <c r="K7" s="31" t="s">
        <v>50</v>
      </c>
    </row>
    <row r="8" spans="1:14" ht="33" customHeight="1" x14ac:dyDescent="0.25">
      <c r="A8" s="75" t="s">
        <v>13</v>
      </c>
      <c r="B8" s="76"/>
      <c r="C8" s="76"/>
      <c r="D8" s="76"/>
      <c r="E8" s="76"/>
      <c r="F8" s="76"/>
      <c r="G8" s="76"/>
      <c r="H8" s="77"/>
      <c r="I8" s="31">
        <f>SUM(I2:I7)</f>
        <v>-2</v>
      </c>
      <c r="J8" s="31">
        <f>SUM(J2:J7)</f>
        <v>0</v>
      </c>
      <c r="K8" s="31" t="s">
        <v>51</v>
      </c>
    </row>
    <row r="9" spans="1:14" ht="197.25" customHeight="1" x14ac:dyDescent="0.2">
      <c r="A9" s="67" t="s">
        <v>118</v>
      </c>
      <c r="B9" s="78"/>
      <c r="C9" s="78"/>
      <c r="D9" s="78"/>
      <c r="E9" s="78"/>
      <c r="F9" s="78"/>
      <c r="G9" s="78"/>
      <c r="H9" s="79"/>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D3" sqref="D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7" t="s">
        <v>20</v>
      </c>
      <c r="B1" s="88"/>
      <c r="C1" s="89"/>
      <c r="D1" s="21" t="s">
        <v>19</v>
      </c>
    </row>
    <row r="2" spans="1:16" ht="20.100000000000001" customHeight="1" x14ac:dyDescent="0.25">
      <c r="A2" s="90"/>
      <c r="B2" s="91"/>
      <c r="C2" s="92"/>
      <c r="D2" s="22" t="s">
        <v>65</v>
      </c>
      <c r="E2" s="34">
        <v>2</v>
      </c>
      <c r="F2" s="34">
        <v>1</v>
      </c>
      <c r="G2" s="34">
        <v>0</v>
      </c>
      <c r="H2" s="34">
        <v>-1</v>
      </c>
      <c r="I2" s="34" t="s">
        <v>71</v>
      </c>
      <c r="K2" s="33" t="s">
        <v>68</v>
      </c>
    </row>
    <row r="3" spans="1:16" ht="30" customHeight="1" x14ac:dyDescent="0.25">
      <c r="A3" s="93" t="s">
        <v>21</v>
      </c>
      <c r="B3" s="93"/>
      <c r="C3" s="9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5" t="s">
        <v>22</v>
      </c>
      <c r="B4" s="96"/>
      <c r="C4" s="9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5" t="s">
        <v>24</v>
      </c>
      <c r="B5" s="96"/>
      <c r="C5" s="97"/>
      <c r="D5" s="23" t="s">
        <v>116</v>
      </c>
      <c r="E5" s="33">
        <f t="shared" si="0"/>
        <v>0</v>
      </c>
      <c r="F5" s="33">
        <f t="shared" si="1"/>
        <v>0</v>
      </c>
      <c r="G5" s="33">
        <f t="shared" si="2"/>
        <v>0</v>
      </c>
      <c r="H5" s="33">
        <f t="shared" si="3"/>
        <v>0</v>
      </c>
      <c r="I5" s="33">
        <f t="shared" si="4"/>
        <v>0</v>
      </c>
      <c r="K5" s="33" t="s">
        <v>17</v>
      </c>
    </row>
    <row r="6" spans="1:16" ht="30" customHeight="1" x14ac:dyDescent="0.25">
      <c r="A6" s="94" t="s">
        <v>23</v>
      </c>
      <c r="B6" s="94"/>
      <c r="C6" s="94"/>
      <c r="D6" s="23" t="s">
        <v>15</v>
      </c>
      <c r="E6" s="33">
        <f t="shared" si="0"/>
        <v>0</v>
      </c>
      <c r="F6" s="33">
        <f t="shared" si="1"/>
        <v>1</v>
      </c>
      <c r="G6" s="33">
        <f t="shared" si="2"/>
        <v>0</v>
      </c>
      <c r="H6" s="33">
        <f t="shared" si="3"/>
        <v>0</v>
      </c>
      <c r="I6" s="33">
        <f t="shared" si="4"/>
        <v>0</v>
      </c>
      <c r="K6" s="33" t="s">
        <v>69</v>
      </c>
    </row>
    <row r="7" spans="1:16" ht="30" customHeight="1" x14ac:dyDescent="0.25">
      <c r="A7" s="98" t="s">
        <v>25</v>
      </c>
      <c r="B7" s="98"/>
      <c r="C7" s="98"/>
      <c r="D7" s="23" t="s">
        <v>15</v>
      </c>
      <c r="E7" s="33">
        <f t="shared" si="0"/>
        <v>0</v>
      </c>
      <c r="F7" s="33">
        <f t="shared" si="1"/>
        <v>1</v>
      </c>
      <c r="G7" s="33">
        <f t="shared" si="2"/>
        <v>0</v>
      </c>
      <c r="H7" s="33">
        <f t="shared" si="3"/>
        <v>0</v>
      </c>
      <c r="I7" s="33">
        <f t="shared" si="4"/>
        <v>0</v>
      </c>
      <c r="K7" s="33" t="s">
        <v>18</v>
      </c>
    </row>
    <row r="8" spans="1:16" ht="30" customHeight="1" x14ac:dyDescent="0.25">
      <c r="A8" s="93" t="s">
        <v>26</v>
      </c>
      <c r="B8" s="93"/>
      <c r="C8" s="93"/>
      <c r="D8" s="85" t="s">
        <v>65</v>
      </c>
    </row>
    <row r="9" spans="1:16" ht="37.5" customHeight="1" thickBot="1" x14ac:dyDescent="0.3">
      <c r="A9" s="82" t="s">
        <v>67</v>
      </c>
      <c r="B9" s="83"/>
      <c r="C9" s="84"/>
      <c r="D9" s="86"/>
      <c r="P9" s="20"/>
    </row>
    <row r="10" spans="1:16" ht="30" customHeight="1" thickBot="1" x14ac:dyDescent="0.3">
      <c r="A10" s="6"/>
      <c r="B10" s="10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4"/>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10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4"/>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10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4"/>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10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4"/>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10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7</v>
      </c>
      <c r="G28" s="35">
        <f t="shared" si="5"/>
        <v>0</v>
      </c>
      <c r="H28" s="35">
        <f t="shared" si="5"/>
        <v>0</v>
      </c>
      <c r="I28" s="35">
        <f t="shared" si="5"/>
        <v>0</v>
      </c>
      <c r="J28" s="35" t="s">
        <v>52</v>
      </c>
    </row>
    <row r="30" spans="1:10" x14ac:dyDescent="0.25">
      <c r="G30" s="99" t="s">
        <v>53</v>
      </c>
      <c r="H30" s="100"/>
      <c r="I30" s="36">
        <f>SUM(E28:I28)</f>
        <v>7</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9"/>
  <sheetViews>
    <sheetView workbookViewId="0">
      <selection activeCell="A7" sqref="A7:C7"/>
    </sheetView>
  </sheetViews>
  <sheetFormatPr defaultRowHeight="15" x14ac:dyDescent="0.25"/>
  <cols>
    <col min="1" max="1" width="53.85546875" customWidth="1"/>
    <col min="2" max="2" width="37" customWidth="1"/>
    <col min="3" max="3" width="18" customWidth="1"/>
    <col min="4" max="9" width="9.140625" style="56" hidden="1" customWidth="1"/>
  </cols>
  <sheetData>
    <row r="1" spans="1:17" ht="30" customHeight="1" x14ac:dyDescent="0.25">
      <c r="A1" s="107" t="s">
        <v>47</v>
      </c>
      <c r="B1" s="108"/>
      <c r="C1" s="22" t="s">
        <v>61</v>
      </c>
    </row>
    <row r="2" spans="1:17" ht="30" customHeight="1" x14ac:dyDescent="0.25">
      <c r="A2" s="106" t="s">
        <v>38</v>
      </c>
      <c r="B2" s="106"/>
      <c r="C2" s="5" t="s">
        <v>39</v>
      </c>
      <c r="D2" s="56">
        <f>IF($C2&lt;&gt;"YES",0,2)</f>
        <v>2</v>
      </c>
      <c r="E2" s="56">
        <f>IF($C2&lt;&gt;"NO",0,-2)</f>
        <v>0</v>
      </c>
      <c r="H2" s="56" t="s">
        <v>39</v>
      </c>
    </row>
    <row r="3" spans="1:17" ht="30" customHeight="1" x14ac:dyDescent="0.25">
      <c r="A3" s="105" t="s">
        <v>41</v>
      </c>
      <c r="B3" s="11" t="s">
        <v>42</v>
      </c>
      <c r="C3" s="5" t="s">
        <v>40</v>
      </c>
      <c r="D3" s="56">
        <f>IF(C3&lt;&gt;"YES",0,2)</f>
        <v>0</v>
      </c>
      <c r="E3" s="56">
        <f t="shared" ref="E3:E6" si="0">IF($C3&lt;&gt;"NO",0,-2)</f>
        <v>-2</v>
      </c>
      <c r="H3" s="56" t="s">
        <v>40</v>
      </c>
      <c r="O3" s="30"/>
      <c r="P3" s="30"/>
      <c r="Q3" s="30"/>
    </row>
    <row r="4" spans="1:17" ht="30" customHeight="1" x14ac:dyDescent="0.25">
      <c r="A4" s="105"/>
      <c r="B4" s="11" t="s">
        <v>43</v>
      </c>
      <c r="C4" s="5" t="s">
        <v>40</v>
      </c>
      <c r="D4" s="56">
        <f>IF(C4&lt;&gt;"YES",0,2)</f>
        <v>0</v>
      </c>
      <c r="E4" s="56">
        <f t="shared" si="0"/>
        <v>-2</v>
      </c>
      <c r="O4" s="30"/>
      <c r="P4" s="30"/>
      <c r="Q4" s="30"/>
    </row>
    <row r="5" spans="1:17" ht="30" customHeight="1" x14ac:dyDescent="0.25">
      <c r="A5" s="105"/>
      <c r="B5" s="11" t="s">
        <v>44</v>
      </c>
      <c r="C5" s="5" t="s">
        <v>40</v>
      </c>
      <c r="D5" s="56">
        <f>IF(C5&lt;&gt;"YES",0,2)</f>
        <v>0</v>
      </c>
      <c r="E5" s="56">
        <f t="shared" si="0"/>
        <v>-2</v>
      </c>
    </row>
    <row r="6" spans="1:17" ht="30" customHeight="1" x14ac:dyDescent="0.25">
      <c r="A6" s="105"/>
      <c r="B6" s="11" t="s">
        <v>45</v>
      </c>
      <c r="C6" s="5" t="s">
        <v>40</v>
      </c>
      <c r="D6" s="56">
        <f>IF(C6&lt;&gt;"YES",0,2)</f>
        <v>0</v>
      </c>
      <c r="E6" s="56">
        <f t="shared" si="0"/>
        <v>-2</v>
      </c>
    </row>
    <row r="7" spans="1:17" ht="121.5" customHeight="1" x14ac:dyDescent="0.25">
      <c r="A7" s="109" t="s">
        <v>120</v>
      </c>
      <c r="B7" s="110"/>
      <c r="C7" s="111"/>
    </row>
    <row r="8" spans="1:17" ht="15.75" customHeight="1" x14ac:dyDescent="0.25">
      <c r="A8" s="116"/>
      <c r="B8" s="116"/>
      <c r="C8" s="116"/>
      <c r="D8" s="56">
        <f>SUM(D2:D6)</f>
        <v>2</v>
      </c>
      <c r="E8" s="56">
        <f>SUM(E2:E6)</f>
        <v>-8</v>
      </c>
      <c r="F8" s="56" t="s">
        <v>52</v>
      </c>
    </row>
    <row r="9" spans="1:17" ht="30" customHeight="1" x14ac:dyDescent="0.25">
      <c r="A9" s="114"/>
      <c r="B9" s="115"/>
      <c r="C9" s="22" t="s">
        <v>65</v>
      </c>
    </row>
    <row r="10" spans="1:17" ht="30" customHeight="1" x14ac:dyDescent="0.25">
      <c r="A10" s="106" t="s">
        <v>46</v>
      </c>
      <c r="B10" s="106"/>
      <c r="C10" s="19" t="s">
        <v>62</v>
      </c>
      <c r="D10" s="56">
        <f>IF(C10&lt;&gt;"FULLY",0,2)</f>
        <v>2</v>
      </c>
      <c r="E10" s="56">
        <f>IF($C10&lt;&gt;"TO SOME EXTENT",0,0)</f>
        <v>0</v>
      </c>
      <c r="F10" s="56">
        <f>IF($C10&lt;&gt;"NOT AT ALL",0,-2)</f>
        <v>0</v>
      </c>
      <c r="H10" s="56" t="s">
        <v>62</v>
      </c>
    </row>
    <row r="11" spans="1:17" ht="30" customHeight="1" x14ac:dyDescent="0.25">
      <c r="A11" s="113" t="s">
        <v>48</v>
      </c>
      <c r="B11" s="113"/>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2" t="s">
        <v>55</v>
      </c>
      <c r="F15" s="112"/>
      <c r="G15" s="56">
        <f>SUM(D8,E8,D12,E12,F12)</f>
        <v>-2</v>
      </c>
    </row>
    <row r="19" spans="1:1" x14ac:dyDescent="0.25">
      <c r="A19" s="61"/>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C25" sqref="C25"/>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7"/>
      <c r="E3" s="117"/>
      <c r="F3" s="117"/>
    </row>
    <row r="4" spans="1:6" ht="15" customHeight="1" x14ac:dyDescent="0.25">
      <c r="A4" s="13" t="s">
        <v>58</v>
      </c>
      <c r="B4" s="15" t="s">
        <v>58</v>
      </c>
      <c r="D4" s="25"/>
      <c r="E4" s="25"/>
      <c r="F4" s="117"/>
    </row>
    <row r="5" spans="1:6" ht="30" customHeight="1" thickBot="1" x14ac:dyDescent="0.3">
      <c r="A5" s="14" t="s">
        <v>59</v>
      </c>
      <c r="B5" s="16" t="s">
        <v>60</v>
      </c>
      <c r="D5" s="26"/>
      <c r="E5" s="26"/>
      <c r="F5" s="26"/>
    </row>
    <row r="6" spans="1:6" ht="21" thickBot="1" x14ac:dyDescent="0.3">
      <c r="A6" s="27">
        <f>'SECTION 1'!J9+'SECTION 2'!I30</f>
        <v>5</v>
      </c>
      <c r="B6" s="28">
        <f>'SECTION 2'!I30+'SECTION 3'!G15</f>
        <v>5</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8" t="s">
        <v>66</v>
      </c>
      <c r="B9" s="118"/>
    </row>
    <row r="10" spans="1:6" ht="42" customHeight="1" x14ac:dyDescent="0.25">
      <c r="A10" s="119" t="s">
        <v>113</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280EDC84-8F14-4F93-9332-714D6DA50F92}"/>
</file>

<file path=customXml/itemProps2.xml><?xml version="1.0" encoding="utf-8"?>
<ds:datastoreItem xmlns:ds="http://schemas.openxmlformats.org/officeDocument/2006/customXml" ds:itemID="{41F11045-1AE0-4FDE-81D0-70062E86614C}"/>
</file>

<file path=customXml/itemProps3.xml><?xml version="1.0" encoding="utf-8"?>
<ds:datastoreItem xmlns:ds="http://schemas.openxmlformats.org/officeDocument/2006/customXml" ds:itemID="{364507E8-01D8-4FC8-AB16-4032963EE9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2018-01-19T14:14:24Z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