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70" windowWidth="18960" windowHeight="724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<sst xmlns="http://schemas.openxmlformats.org/spreadsheetml/2006/main" count="188" uniqueCount="122">
  <si>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</si>
  <si>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</si>
  <si>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</si>
  <si>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</si>
  <si>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</si>
  <si>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</si>
  <si>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</si>
  <si>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</si>
  <si>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</si>
  <si>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</si>
  <si>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</si>
  <si>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</si>
  <si>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</si>
  <si>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</si>
  <si>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</si>
  <si>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</si>
  <si>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</si>
  <si>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</si>
  <si>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</si>
  <si>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</si>
  <si>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</si>
  <si>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</si>
  <si>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</si>
  <si>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</si>
  <si>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</si>
  <si>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</si>
  <si>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</si>
  <si>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</si>
  <si>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</si>
  <si>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</si>
  <si>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</si>
  <si>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</si>
  <si>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</si>
  <si>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</si>
  <si>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</si>
  <si>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</si>
  <si>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</si>
  <si>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</si>
  <si>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</si>
  <si>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</si>
  <si>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</si>
  <si>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</si>
  <si>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</si>
  <si>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</si>
  <si>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</si>
  <si>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</si>
  <si>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</si>
  <si>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</si>
  <si>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</si>
  <si>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</si>
  <si>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</si>
  <si>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</si>
  <si>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</si>
  <si>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</si>
  <si>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</si>
  <si>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</si>
  <si>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</si>
  <si>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</si>
  <si>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</si>
  <si>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</si>
  <si>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</si>
  <si>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</si>
  <si>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</si>
  <si>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</si>
  <si>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</si>
  <si>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</si>
  <si>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</si>
  <si>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</si>
  <si>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</si>
  <si>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</si>
  <si>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</si>
  <si>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</si>
  <si>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</si>
  <si>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</si>
  <si>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</si>
  <si>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</si>
  <si>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</si>
  <si>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</si>
  <si>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</si>
  <si>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</si>
  <si>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</si>
  <si>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</si>
  <si>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</si>
  <si>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</si>
  <si>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</si>
  <si>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</si>
  <si>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</si>
  <si>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</si>
  <si>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</si>
  <si>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</si>
  <si>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</si>
  <si>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</si>
  <si>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</si>
  <si>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</si>
  <si>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</si>
  <si>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</si>
  <si>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</si>
  <si>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</si>
  <si>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</si>
  <si>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</si>
  <si>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</si>
  <si>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</si>
  <si>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</si>
  <si>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</si>
  <si>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</si>
  <si>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</si>
  <si>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</si>
  <si>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</si>
  <si>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</si>
  <si>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</si>
  <si>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</si>
  <si>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</si>
  <si>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</si>
  <si>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</si>
  <si>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</si>
  <si>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</si>
  <si>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AD14 - Care Phones &amp; Assistive Technology</t>
  </si>
  <si>
    <t xml:space="preserve">It is proposed to achieve an increase in Carephone income of £50K by 2019/20 through promoting and marketing the service with the aim of realising a 7% increase in the number of service users paying for the service. It is also intended to explore new opportunities to support independent providers and other partners through the provision of chargeable services.   </t>
  </si>
  <si>
    <t>All</t>
  </si>
  <si>
    <t>Debra Mallinson</t>
  </si>
  <si>
    <t>Nigel Bunker</t>
  </si>
  <si>
    <t xml:space="preserve">There is increased evidence of the long term benefits of supporting independence in the community through the use of technology. This would include, for example sensors in people’s homes, telehealth monitoring, satellite navigation technology to monitor an individual’s safe use in the community.  The following websites support this concept;
www.nhs.uk/Conditions/social-care-and-support-guide/Pages/telecare-alarms.aspx
www.carersuk.org/help-and-advice/practical-support/equipment-and-technology/telecare-and-telehealth?gclid=CMzEz9LBydECFYVAGwodbggLsw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</si>
</sst>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4"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5" sqref="A5:C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114</v>
      </c>
      <c r="B5" s="71"/>
      <c r="C5" s="72"/>
      <c r="D5" s="61" t="s">
        <v>119</v>
      </c>
      <c r="E5" s="62"/>
      <c r="F5" s="62"/>
      <c r="G5" s="62"/>
      <c r="H5" s="63"/>
    </row>
    <row r="6" spans="1:8" ht="15" x14ac:dyDescent="0.25">
      <c r="A6" s="73" t="s">
        <v>2</v>
      </c>
      <c r="B6" s="73"/>
      <c r="C6" s="73"/>
      <c r="D6" s="74" t="s">
        <v>5</v>
      </c>
      <c r="E6" s="75"/>
      <c r="F6" s="75"/>
      <c r="G6" s="75"/>
      <c r="H6" s="76"/>
    </row>
    <row r="7" spans="1:8" ht="24.75" customHeight="1" x14ac:dyDescent="0.2">
      <c r="A7" s="65" t="s">
        <v>115</v>
      </c>
      <c r="B7" s="65"/>
      <c r="C7" s="65"/>
      <c r="D7" s="61" t="s">
        <v>120</v>
      </c>
      <c r="E7" s="62"/>
      <c r="F7" s="62"/>
      <c r="G7" s="62"/>
      <c r="H7" s="63"/>
    </row>
    <row r="8" spans="1:8" ht="15" x14ac:dyDescent="0.25">
      <c r="A8" s="73" t="s">
        <v>3</v>
      </c>
      <c r="B8" s="73"/>
      <c r="C8" s="73"/>
      <c r="D8" s="74" t="s">
        <v>6</v>
      </c>
      <c r="E8" s="75"/>
      <c r="F8" s="75"/>
      <c r="G8" s="75"/>
      <c r="H8" s="76"/>
    </row>
    <row r="9" spans="1:8" ht="33" customHeight="1" x14ac:dyDescent="0.2">
      <c r="A9" s="67" t="s">
        <v>116</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E17" sqref="E17"/>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39</v>
      </c>
      <c r="I5" s="31">
        <f t="shared" ref="I5" si="1">IF($H5&lt;&gt;"YES",0,2)</f>
        <v>2</v>
      </c>
      <c r="J5" s="31">
        <f t="shared" si="0"/>
        <v>0</v>
      </c>
      <c r="K5" s="31" t="s">
        <v>49</v>
      </c>
    </row>
    <row r="6" spans="1:14" ht="28.5" customHeight="1" x14ac:dyDescent="0.2">
      <c r="A6" s="82" t="s">
        <v>72</v>
      </c>
      <c r="B6" s="82"/>
      <c r="C6" s="82"/>
      <c r="D6" s="82"/>
      <c r="E6" s="82"/>
      <c r="F6" s="82"/>
      <c r="G6" s="82"/>
      <c r="H6" s="17" t="s">
        <v>40</v>
      </c>
      <c r="I6" s="31">
        <f>IF($H6&lt;&gt;"YES",0,-2)</f>
        <v>0</v>
      </c>
      <c r="J6" s="31">
        <f t="shared" si="0"/>
        <v>0</v>
      </c>
      <c r="K6" s="31" t="s">
        <v>50</v>
      </c>
    </row>
    <row r="7" spans="1:14" ht="30.75" customHeight="1" x14ac:dyDescent="0.2">
      <c r="A7" s="77" t="s">
        <v>12</v>
      </c>
      <c r="B7" s="77"/>
      <c r="C7" s="77"/>
      <c r="D7" s="77"/>
      <c r="E7" s="77"/>
      <c r="F7" s="77"/>
      <c r="G7" s="77"/>
      <c r="H7" s="17" t="s">
        <v>39</v>
      </c>
      <c r="I7" s="31">
        <f>IF($H7&lt;&gt;"YES",0,-2)</f>
        <v>-2</v>
      </c>
      <c r="J7" s="31">
        <f t="shared" si="0"/>
        <v>0</v>
      </c>
      <c r="K7" s="31" t="s">
        <v>50</v>
      </c>
    </row>
    <row r="8" spans="1:14" ht="33" customHeight="1" x14ac:dyDescent="0.25">
      <c r="A8" s="78" t="s">
        <v>13</v>
      </c>
      <c r="B8" s="79"/>
      <c r="C8" s="79"/>
      <c r="D8" s="79"/>
      <c r="E8" s="79"/>
      <c r="F8" s="79"/>
      <c r="G8" s="79"/>
      <c r="H8" s="80"/>
      <c r="I8" s="31">
        <f>SUM(I2:I7)</f>
        <v>0</v>
      </c>
      <c r="J8" s="31">
        <f>SUM(J2:J7)</f>
        <v>0</v>
      </c>
      <c r="K8" s="31" t="s">
        <v>51</v>
      </c>
    </row>
    <row r="9" spans="1:14" ht="75" customHeight="1" x14ac:dyDescent="0.2">
      <c r="A9" s="70" t="s">
        <v>117</v>
      </c>
      <c r="B9" s="71"/>
      <c r="C9" s="71"/>
      <c r="D9" s="71"/>
      <c r="E9" s="71"/>
      <c r="F9" s="71"/>
      <c r="G9" s="71"/>
      <c r="H9" s="72"/>
      <c r="I9" s="32" t="s">
        <v>53</v>
      </c>
      <c r="J9" s="31">
        <f>SUM(I8:J8)</f>
        <v>0</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N16" sqref="N16"/>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20</v>
      </c>
      <c r="B1" s="95"/>
      <c r="C1" s="96"/>
      <c r="D1" s="21" t="s">
        <v>19</v>
      </c>
    </row>
    <row r="2" spans="1:16" ht="20.100000000000001" customHeight="1" x14ac:dyDescent="0.25">
      <c r="A2" s="97"/>
      <c r="B2" s="98"/>
      <c r="C2" s="99"/>
      <c r="D2" s="22" t="s">
        <v>65</v>
      </c>
      <c r="E2" s="34">
        <v>2</v>
      </c>
      <c r="F2" s="34">
        <v>1</v>
      </c>
      <c r="G2" s="34">
        <v>0</v>
      </c>
      <c r="H2" s="34">
        <v>-1</v>
      </c>
      <c r="I2" s="34" t="s">
        <v>71</v>
      </c>
      <c r="K2" s="33" t="s">
        <v>68</v>
      </c>
    </row>
    <row r="3" spans="1:16" ht="30" customHeight="1" x14ac:dyDescent="0.25">
      <c r="A3" s="100" t="s">
        <v>21</v>
      </c>
      <c r="B3" s="100"/>
      <c r="C3" s="100"/>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2" t="s">
        <v>22</v>
      </c>
      <c r="B4" s="103"/>
      <c r="C4" s="104"/>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3" t="s">
        <v>118</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3" t="s">
        <v>15</v>
      </c>
      <c r="E6" s="33">
        <f t="shared" si="0"/>
        <v>0</v>
      </c>
      <c r="F6" s="33">
        <f t="shared" si="1"/>
        <v>1</v>
      </c>
      <c r="G6" s="33">
        <f t="shared" si="2"/>
        <v>0</v>
      </c>
      <c r="H6" s="33">
        <f t="shared" si="3"/>
        <v>0</v>
      </c>
      <c r="I6" s="33">
        <f t="shared" si="4"/>
        <v>0</v>
      </c>
      <c r="K6" s="33" t="s">
        <v>69</v>
      </c>
    </row>
    <row r="7" spans="1:16" ht="30" customHeight="1" x14ac:dyDescent="0.25">
      <c r="A7" s="105" t="s">
        <v>25</v>
      </c>
      <c r="B7" s="105"/>
      <c r="C7" s="105"/>
      <c r="D7" s="23" t="s">
        <v>16</v>
      </c>
      <c r="E7" s="33">
        <f t="shared" si="0"/>
        <v>0</v>
      </c>
      <c r="F7" s="33">
        <f t="shared" si="1"/>
        <v>0</v>
      </c>
      <c r="G7" s="33">
        <f t="shared" si="2"/>
        <v>0</v>
      </c>
      <c r="H7" s="33">
        <f t="shared" si="3"/>
        <v>0</v>
      </c>
      <c r="I7" s="33">
        <f t="shared" si="4"/>
        <v>0</v>
      </c>
      <c r="K7" s="33" t="s">
        <v>18</v>
      </c>
    </row>
    <row r="8" spans="1:16" ht="30" customHeight="1" x14ac:dyDescent="0.25">
      <c r="A8" s="100" t="s">
        <v>26</v>
      </c>
      <c r="B8" s="100"/>
      <c r="C8" s="100"/>
      <c r="D8" s="92" t="s">
        <v>65</v>
      </c>
    </row>
    <row r="9" spans="1:16" ht="37.5" customHeight="1" thickBot="1" x14ac:dyDescent="0.3">
      <c r="A9" s="89" t="s">
        <v>67</v>
      </c>
      <c r="B9" s="90"/>
      <c r="C9" s="91"/>
      <c r="D9" s="93"/>
      <c r="P9" s="20"/>
    </row>
    <row r="10" spans="1:16" ht="30" customHeight="1" thickBot="1" x14ac:dyDescent="0.3">
      <c r="A10" s="6"/>
      <c r="B10" s="8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8"/>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8"/>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4</v>
      </c>
      <c r="G28" s="35">
        <f t="shared" si="5"/>
        <v>0</v>
      </c>
      <c r="H28" s="35">
        <f t="shared" si="5"/>
        <v>0</v>
      </c>
      <c r="I28" s="35">
        <f t="shared" si="5"/>
        <v>0</v>
      </c>
      <c r="J28" s="35" t="s">
        <v>52</v>
      </c>
    </row>
    <row r="30" spans="1:10" x14ac:dyDescent="0.25">
      <c r="G30" s="83" t="s">
        <v>53</v>
      </c>
      <c r="H30" s="84"/>
      <c r="I30" s="36">
        <f>SUM(E28:I28)</f>
        <v>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workbookViewId="0">
      <selection activeCell="A15" sqref="A15"/>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40</v>
      </c>
      <c r="D3" s="56">
        <f>IF(C3&lt;&gt;"YES",0,2)</f>
        <v>0</v>
      </c>
      <c r="E3" s="56">
        <f t="shared" ref="E3:E6" si="0">IF($C3&lt;&gt;"NO",0,-2)</f>
        <v>-2</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1.75" customHeight="1" x14ac:dyDescent="0.25">
      <c r="A7" s="110" t="s">
        <v>121</v>
      </c>
      <c r="B7" s="111"/>
      <c r="C7" s="112"/>
    </row>
    <row r="8" spans="1:17" ht="15.75" customHeight="1" x14ac:dyDescent="0.25">
      <c r="A8" s="117"/>
      <c r="B8" s="117"/>
      <c r="C8" s="117"/>
      <c r="D8" s="56">
        <f>SUM(D2:D6)</f>
        <v>8</v>
      </c>
      <c r="E8" s="56">
        <f>SUM(E2:E6)</f>
        <v>-2</v>
      </c>
      <c r="F8" s="56" t="s">
        <v>52</v>
      </c>
    </row>
    <row r="9" spans="1:17" ht="30" customHeight="1" x14ac:dyDescent="0.25">
      <c r="A9" s="115"/>
      <c r="B9" s="116"/>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4" t="s">
        <v>48</v>
      </c>
      <c r="B11" s="114"/>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3" t="s">
        <v>55</v>
      </c>
      <c r="F15" s="113"/>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8"/>
      <c r="E3" s="118"/>
      <c r="F3" s="118"/>
    </row>
    <row r="4" spans="1:6" ht="15" customHeight="1" x14ac:dyDescent="0.25">
      <c r="A4" s="13" t="s">
        <v>58</v>
      </c>
      <c r="B4" s="15" t="s">
        <v>58</v>
      </c>
      <c r="D4" s="25"/>
      <c r="E4" s="25"/>
      <c r="F4" s="118"/>
    </row>
    <row r="5" spans="1:6" ht="30" customHeight="1" thickBot="1" x14ac:dyDescent="0.3">
      <c r="A5" s="14" t="s">
        <v>59</v>
      </c>
      <c r="B5" s="16" t="s">
        <v>60</v>
      </c>
      <c r="D5" s="26"/>
      <c r="E5" s="26"/>
      <c r="F5" s="26"/>
    </row>
    <row r="6" spans="1:6" ht="21" thickBot="1" x14ac:dyDescent="0.3">
      <c r="A6" s="27">
        <f>'SECTION 1'!J9+'SECTION 2'!I30</f>
        <v>4</v>
      </c>
      <c r="B6" s="28">
        <f>'SECTION 2'!I30+'SECTION 3'!G15</f>
        <v>14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9" t="s">
        <v>66</v>
      </c>
      <c r="B9" s="119"/>
    </row>
    <row r="10" spans="1:6" ht="42" customHeight="1" x14ac:dyDescent="0.25">
      <c r="A10" s="120" t="s">
        <v>113</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2017-01-23T11:12:58Z</dcterms:modified>
</cp:coreProperties>
</file>